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01.04.2012" sheetId="1" r:id="rId1"/>
  </sheets>
  <definedNames>
    <definedName name="_xlnm._FilterDatabase" localSheetId="0" hidden="1">'01.04.2012'!$A$14:$O$277</definedName>
    <definedName name="_xlnm.Print_Titles" localSheetId="0">'01.04.2012'!$10:$14</definedName>
    <definedName name="_xlnm.Print_Area" localSheetId="0">'01.04.2012'!$A$1:$N$282</definedName>
  </definedNames>
  <calcPr fullCalcOnLoad="1"/>
</workbook>
</file>

<file path=xl/sharedStrings.xml><?xml version="1.0" encoding="utf-8"?>
<sst xmlns="http://schemas.openxmlformats.org/spreadsheetml/2006/main" count="577" uniqueCount="274">
  <si>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</si>
  <si>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</si>
  <si>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 xml:space="preserve">п. 5, 9 ;              приложения ;
</t>
  </si>
  <si>
    <t xml:space="preserve">с 24.03.2011 по 31.12.2011; 
</t>
  </si>
  <si>
    <t>организация и осуществление мероприятий межпоселенческого характера по работе с детьми и молодежью</t>
  </si>
  <si>
    <t>участие в организации и финансировании проведения на территории муниципального района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</si>
  <si>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полномочий по предоставлению межбюджетных трансфертов бюджетам поселений в форме субсидий на дополнительную помощь бюджетам поселений для решения социально значимых вопросов</t>
  </si>
  <si>
    <t>с 03.11.2010 по 31.12.2013;</t>
  </si>
  <si>
    <t>с 25.04.2011 по 31.12.2013;</t>
  </si>
  <si>
    <t>Соглашение о взаимодействии по реализации ведомственной целевой программы реализации государственной молодежной политики в Краснодарском крае "Молодежь Кубани" на 2011 - 2013 годы" за счет средств краевого бюджета, предусмотренных на эти цели в 2011 году (обеспечение деятельности координаторов работы с молодежью (специалистов по работе с молодежью или муниципальный служащий) в муниципальных образованиях Краснодарского края) № МК 17 от 27.01.2011;</t>
  </si>
  <si>
    <t>ст. 1-3;</t>
  </si>
  <si>
    <t>с 14.12.2006 по 01.01.2999;</t>
  </si>
  <si>
    <t>"О передаче осуществления части полномочий органов местного самоуправления Кропоктниского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2011 год" РС № 446 от 15.09.2011;</t>
  </si>
  <si>
    <t>Руководитель ЦБ ОК                                                       А. Г. Синегубова</t>
  </si>
  <si>
    <t xml:space="preserve">р. 1-11 ;                      приложения ; 
</t>
  </si>
  <si>
    <t xml:space="preserve">с 07.11.2011 по 01.01.2999; 
</t>
  </si>
  <si>
    <t xml:space="preserve">"Об утверждении положения об отделе по физической культуре и спорту администрации муниципального образования Кавказский район" Решение №54-3 от 26.03.2009; </t>
  </si>
  <si>
    <t xml:space="preserve">"Об утверждении положения Отдела молодежной политики администрации муниципального образования Кавказский район" Решение №54-1 от 26.03.2009; </t>
  </si>
  <si>
    <t>"Об утверждении положения Отдела культуры администрации муниципального образования Кавказский район" Решение №54-2 от 26.03.2009;</t>
  </si>
  <si>
    <t>"Устав муниципального бюджетного образовательного учреждения ДОД детская юношеская спортивная школа"Спартак" Постановление №967 от 06.10.2011;</t>
  </si>
  <si>
    <t xml:space="preserve">"Устав муниципального бюджетного образовательного учреждения ДОД детская школа искуств станицы Кавказской" Постановление №1031 от 19.10.2011; 
</t>
  </si>
  <si>
    <t xml:space="preserve">"Устав муниципального бюджетного образовательного учреждения ДОД детская школа искуств станицы Казанской" Постановление №1032 от 19.10.2011; 
</t>
  </si>
  <si>
    <t>"Устав муниципального бюджетного образовательного учреждения ДОД детская музыкальная школа №1 им.Свиридова" Постановление №1023 от 17.10.2011;</t>
  </si>
  <si>
    <t xml:space="preserve">"Устав муниципального бюджетного образовательного учреждения ДОД детская музыкальная школа №2" Постановление №1129 от 07.11.2011; </t>
  </si>
  <si>
    <t xml:space="preserve">"Устав муниципального бюджетного образовательного учреждения ДОД детская художественная школа " Постановление №987 от 10.10.2011; </t>
  </si>
  <si>
    <t xml:space="preserve">"Устав муниципального бюджетного образовательного учреждения ДОД детская юношеская спортивная школа"Юность" Постановление №1281 от 09.12.2011; 
</t>
  </si>
  <si>
    <t xml:space="preserve">"Устав муниципального бюджетного образовательного учреждения ДОД детская юношеская спортивная школа"Смена" Постановление №1198 от 21.11.2011; </t>
  </si>
  <si>
    <t xml:space="preserve">"Устав муниципального бюджетного образовательного учреждения ДОД детская юношеская спортивная школа"Надежда" Постановление №1034 от 19.10.2011; 
</t>
  </si>
  <si>
    <t>"Муниципальная целевая программа "Развитие массового спорта в муниципальном образовании Кавказский район"на 2010-2012 годы" Постановление №1067 от 22.11.2010;</t>
  </si>
  <si>
    <t>"Долгосрочная краевая целевая программа "Содействие субъектам физической культуры и спорта и развитие массового спорта на Кубани"на 2009-2011 годы" Постановление № 75 от 13.02.2009;</t>
  </si>
  <si>
    <t xml:space="preserve">"Районная целевая программа "Культура Кавказского района" на 2010-2012 годы" Постановление №305 от 16.07.2010; </t>
  </si>
  <si>
    <t xml:space="preserve">"Долгосрочная районная целевая программа "Обеспечение пожарной и антитеррористической безопасности в образовательных учреждениях дополнительного образования детей спортивной направленности муниципального образования Кавказский район" на 2011-2013 годы" Постановление №1074 от 24.11.2010; </t>
  </si>
  <si>
    <t>"Муниципальная целевая программа "Организация отдыха, оздоровления и занятости детей и подростков муниципального образования Кавказский район на 2011-2013 годы" Постановление №1232 от 30.12.2010;</t>
  </si>
  <si>
    <t xml:space="preserve">"Долгосрочная целевая программа "Энергосбережение в муниципальном образовании Кавказский район на 2011-2012 годы" Постановление №1139 от 14.12.2010; </t>
  </si>
  <si>
    <t>"Районная целевая программ "Противопожарная безопасность и антитеррористическая защищенность учреждений культуры муниципального образования Кавказский район на 2010-2012 годы" Постановление № 512 от 18.06.2010;</t>
  </si>
  <si>
    <t>"Устав муниципального бюджетного учреждения культуры "Центральная межпоселенческая библиотека" муниципального образования Кавказский район" Постановление №799 от26.08.2011;</t>
  </si>
  <si>
    <t xml:space="preserve">"Районная целевая программа "Культура Кавказского района" на 2010-2012 годы" Постановление №305 от 16.04.2010; </t>
  </si>
  <si>
    <t xml:space="preserve">"Муниципальная целевая программа "Комплексные меры противодействия злоупотреблению наркотическими средствами и их незаконному обороту на территории  муниципального образования Кавказский район на 2011год" Решение №393 от 24.02.2011; </t>
  </si>
  <si>
    <t>Отчетный период 2011 год</t>
  </si>
  <si>
    <t>2012 год (план)</t>
  </si>
  <si>
    <t>2015 год</t>
  </si>
  <si>
    <t>Итого по статье241</t>
  </si>
  <si>
    <t xml:space="preserve">"Долгосрочная муниципальная целевая программа "Комплексные меры противодействия злоупотреблению наркотическими средствами и их незаконному обороту на территории  муниципального образования Кавказский район на 2011-2013 года" Постановление №1052 от 19.11.2011; </t>
  </si>
  <si>
    <t xml:space="preserve">"Устав муниципального бюджетного учреждения "Централизованная бухгалтерия отдела культуры" муниципального образования Кавказский район" Постановление №723 от 05.08.2011; 
</t>
  </si>
  <si>
    <t xml:space="preserve">"Муниципальная целевая программа"Развитие массового спорта в муниципальном образовании Кавказский район"на 2010-2012 годы" Постановление №1067 от 22.11.2010; 
</t>
  </si>
  <si>
    <t xml:space="preserve">"Долгосрочная мниципальная целевая программа" Развитие базовых (опорных) видов спорта в муниципальном образовании Кавказский район"на 2011-2014 годы" Постановление № 764 от 15.08.2011; </t>
  </si>
  <si>
    <t xml:space="preserve">"Районная целевая программа "Развитие и поддержка местной общественной организации «Футбольный клуб "Локомотив" Кавказского района на 2011 год" Решение №410 от 24.03.2011; </t>
  </si>
  <si>
    <t>"Муниципальная целевая программа "Профилактика экстремизма и гармонизация межнациональных отношений в муниципальном образовании Кавказский район на 2011-2013 годы" Постановление № 156 от 28.02.2011;</t>
  </si>
  <si>
    <t>"Муниципальная целевая программа "О профилактике терроризма и  экстремизма, а также минимизации и (или) ликвидации последствий проявления терроризма и экстремизма на территории муниципального образования Кавказский район на 2011 год" Решение № 395 от 24.02.2011;</t>
  </si>
  <si>
    <t>"О мерах социальной поддержки, предоставляемых педагогическим работникам образовательных учреждений, проживающим и работающим в сельской местности, рабочих поселках (поселках городского типа) Краснодарского края, по оплате жилых помещений, отопления и освещения" Закон КК №1141-КЗ от 14 декабря 2006;</t>
  </si>
  <si>
    <t>Дополнительное соглашение к соглашению от 06.04.2011"О выделении средств на реализацию Закона Краснодарского края от 06.02.2008г. N 1376-КЗ  "О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 от 02.12.2011</t>
  </si>
  <si>
    <t>с 02.12.2011 по 31.12.2011</t>
  </si>
  <si>
    <t>"Социальная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 Закон КК N 1376-КЗ от 06.02.2008</t>
  </si>
  <si>
    <t xml:space="preserve">"О принятии полномочий по комплектованию библиотечных фондов библиотек городского и сельских поселений муниципального образования Кавказский район" Решение № 456 от 22.09.2011; 
</t>
  </si>
  <si>
    <t>"Соглашение о передаче части полномочий органов местного самоуправления Кропоткинского городского поселения муниципального образования Кавказский район органам местного самоуправления муниципального образования Кавказский район" б/н от 15.09.2011</t>
  </si>
  <si>
    <t>р. 1-76;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</si>
  <si>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25.02.2011 (Дмитриевское с/п);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</si>
  <si>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25.02.2011 (Кавказское с/п);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</si>
  <si>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20.05.2011 (с/п им. М. Горького);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</si>
  <si>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16.12.2010 (Привольное с/п);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</si>
  <si>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13.01.2011(Мирское с/п);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</si>
  <si>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26.11.2010 (Казанское с/п);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</si>
  <si>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25.02.2011 (Лосевское с/п);</t>
  </si>
  <si>
    <t>"Соглашение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район" б/н от 14.12.2010 (Темижбекское с/п);</t>
  </si>
  <si>
    <t>р. 1-11 ; приложения</t>
  </si>
  <si>
    <t xml:space="preserve">с 27.10.2011 по 01.01.2999; 
</t>
  </si>
  <si>
    <t xml:space="preserve">"Устав муниципального бюджетного учреждения "Центр спортивной подготовки" Постановление №1084 от 27.10.2011; 
</t>
  </si>
  <si>
    <t xml:space="preserve">"Устав муниципального образования Кавказский район" Решение №497 от 30.11.2011; </t>
  </si>
  <si>
    <t>с 27.12.2011 по 01.01.2999;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</si>
  <si>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Казанского сельского поселения Кавказского района на 2012 год" РС №6 от 25.11.2011;</t>
  </si>
  <si>
    <t>"О передаче полномочий органами местного самоуправления поселения по комплектованию библиотечных фондов, методическому и консультативному обслуживанию библиотек Темижбекского сельского поселения Кавказского района органам местного самоуправления муниципального образования Кавказский район" РС №3 от 13.02.2012;</t>
  </si>
  <si>
    <t xml:space="preserve">с 01.01.2012 по 31.12.2012; 
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</si>
  <si>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Дмитриевского сельского поселения Кавказского района на 2012 год" РС №3 от 29.03.2012;</t>
  </si>
  <si>
    <t>"О передаче части полномочий по комплектованию библиотечных фондов библиотек Мирского сельского поселения органами местного самоуправления муниципального образования Кавказский район в сфере использования и сохранности книжных фондов" РС №2 от 29.02.2012;</t>
  </si>
  <si>
    <t>"О передаче части полномочий по комплектованию библиотечных фондов библиотек Кавказского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фондов" РС №6 от 22.03.2012;</t>
  </si>
  <si>
    <t>"О передаче полномочий органов местного самоуправления сельского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Лосевского сельского поселения Кавказского района на 2012 год" РС №151 от 14.12.2011;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</si>
  <si>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сельского поселения им. М. Горького Кавказского района на 2011 год" РС № 3 от 20.05.2010;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</si>
  <si>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сельского поселения им. М. Горького Кавказского района на 2012 год" РС № 4 от 14.11.2011;</t>
  </si>
  <si>
    <t>"О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2012 год" РС № 524 от 15.03.2012;</t>
  </si>
  <si>
    <t xml:space="preserve">"Устав муниципального бюджетного учреждения культуры "Организационно-методический центр культуры" муниципального образования Кавказский район" №1183 от 17.11.2011; 
</t>
  </si>
  <si>
    <t xml:space="preserve">с 17.11.2011 по 01.01.2999; 
</t>
  </si>
  <si>
    <t>"Устав муниципального бюджетного образовательного учреждения ДОД детская юношеская спортивная школа "Олимп"" №1273 от 07.12.2011;</t>
  </si>
  <si>
    <t xml:space="preserve">с 07.12.2011 по 01.01.2999; 
</t>
  </si>
  <si>
    <t>"Муниципальная целевая программа "Молодежь Кавказского района на 2011год" Решение №340 от 25.11.2010;</t>
  </si>
  <si>
    <t>Неуказанный вид нормативного правового акта  № от 00.00.0000;</t>
  </si>
  <si>
    <t>с 06.10.2011 по 01.01.2999;</t>
  </si>
  <si>
    <t xml:space="preserve">с 19.10.2011 по 01.01.2999; 
</t>
  </si>
  <si>
    <t xml:space="preserve">р. 1-11 ;    приложения ; 
</t>
  </si>
  <si>
    <t xml:space="preserve">с 21.11.2011 по 01.01.2999; 
</t>
  </si>
  <si>
    <t xml:space="preserve">р. 1-10 ;    приложения ; 
</t>
  </si>
  <si>
    <t xml:space="preserve">с 10.10.2011 по 01.01.2999; 
</t>
  </si>
  <si>
    <t xml:space="preserve">р. 1-11 ;     приложения ; 
</t>
  </si>
  <si>
    <t xml:space="preserve">с 17.10.2011 по 01.01.2999; 
</t>
  </si>
  <si>
    <t xml:space="preserve">р. 1-11 ; приложения ;
</t>
  </si>
  <si>
    <t xml:space="preserve">с 09.12.2011 по 01.01.2999; 
</t>
  </si>
  <si>
    <t>487.99.01</t>
  </si>
  <si>
    <t>522.23.00</t>
  </si>
  <si>
    <t>3.04.18.0.00</t>
  </si>
  <si>
    <t xml:space="preserve">р. 1-5 приложения № 2 ; </t>
  </si>
  <si>
    <t xml:space="preserve">с 26.03.2009 по 01.01.2999; </t>
  </si>
  <si>
    <t xml:space="preserve">р. 1-5 приложения № 1 ; 
</t>
  </si>
  <si>
    <t xml:space="preserve">р. 1-5 приложения № 3 ; 
</t>
  </si>
  <si>
    <t>р. 1-11 ;    приложения ;</t>
  </si>
  <si>
    <t xml:space="preserve">с 05.08.2011 по 01.01.2999; 
</t>
  </si>
  <si>
    <t>п.п. 3.5 п.3 таблицы р. 3 приложения ;</t>
  </si>
  <si>
    <t>"Ведомственная целевая программа "Развитие детско-юношеского спорта в Краснодарском крае на 2011-2013 годы" № 972 от 03.11.2010;</t>
  </si>
  <si>
    <t>"О распределении средств краевого бюджета бюджетам муниципальных образований Краснодарского края на реализацию мероприятия ведомственной целевой программы "Развитие детско-юношеского спорта в Краснодарском крае на 2011-2013 годы"  N 395 от 25.04.2011;</t>
  </si>
  <si>
    <t>"Соглашение о выделении субсидий за счет средств краевого бюджета бюджету муниципального образования Кавказский район на реализацию мероприятия ведомственной целевой программы "Развитие детско-юношеского спорта в Краснодарском крае на 2011-2013 годы" от 03.05.2011;</t>
  </si>
  <si>
    <t>с 03.05.2011 по 31.12.2011;</t>
  </si>
  <si>
    <t xml:space="preserve">"Устав муниципального бюджетного учреждения молодежный центр "Эдельвейс" №771 от 18.08.2011; 
</t>
  </si>
  <si>
    <t xml:space="preserve">с 18.08.2011 по 01.01.2999; 
</t>
  </si>
  <si>
    <t>"Устав муниципального бюджетного учреждения "Клуб по спортивно-массовой и физкультурно-оздоровительной работе" муниципального образования Кавказский район" № 653 от 15.07.2011;</t>
  </si>
  <si>
    <t xml:space="preserve">с 15.07.2011 по 01.01.2999; 
</t>
  </si>
  <si>
    <t xml:space="preserve">ст. 7 п. 1 пп. 1 ; </t>
  </si>
  <si>
    <t>"Соглашение о предоставлении субвенций из краевого фонда компенсаций бюджету муниципального образования  Кавказский район на 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 дополнительного образования детей Краснодарского края на 2011 год" от 04.07.2011;</t>
  </si>
  <si>
    <t>с 04.07.2011 по 31.12.2011</t>
  </si>
  <si>
    <t>приложение 1;</t>
  </si>
  <si>
    <t xml:space="preserve">"Соглашение о предоставлении субсидии из краевого бюджета бюджету муниципального образования Кавказский район на реализацию мероприятия долгосрочной краевой целевой программы "Содействие субъектам физической культуры и спорта и развитие массового спорта на Кубани" на 2009-2011 годы" от
</t>
  </si>
  <si>
    <t>с    .  .2011 по 31.12.2011;</t>
  </si>
  <si>
    <t>п.п. 2.1.1; п.п2; приложение 1;</t>
  </si>
  <si>
    <t>п.п. 2.1; п. 2; таблица; р.2.</t>
  </si>
  <si>
    <t>приложение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</si>
  <si>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</si>
  <si>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ПРИЛОЖЕНИЕ № 1</t>
  </si>
  <si>
    <t xml:space="preserve">к Порядку представления реестров расходных обязательств муниципальных районов, городских округов Краснодарского края и сводов реестров расходных обязательств поселений, входящих в состав муниципальных образований Краснодарского края, утвержденному приказом департамента по финансам, бюджету и контролю Краснодарского края </t>
  </si>
  <si>
    <t>от ____________________ № _________</t>
  </si>
  <si>
    <t>Группа полномочий: Полномочия муниципального района</t>
  </si>
  <si>
    <t>Нормативное правовое регулирование, определяющее финансовое обеспечение и порядок расходование средств</t>
  </si>
  <si>
    <t>Объем средств на исполнение расходного обязательства (руб.)</t>
  </si>
  <si>
    <t>Прогноз</t>
  </si>
  <si>
    <t>Раздел, подраздел</t>
  </si>
  <si>
    <t>Отчетный период 2006 год</t>
  </si>
  <si>
    <t>2013 год</t>
  </si>
  <si>
    <t>2014 год</t>
  </si>
  <si>
    <t>Наименование и реквизиты нормативно правового акта</t>
  </si>
  <si>
    <t>План</t>
  </si>
  <si>
    <t>Факт</t>
  </si>
  <si>
    <t/>
  </si>
  <si>
    <t>Расходные обязательства муниципального района, вводимые федеральными Законами, финансовое обеспечение и исполнение которых осуществляется на уровне муниципального района, и связанные с реализацией вопросов местного значения и полномочий органов местного самоуправления по решению вопросов местного значения</t>
  </si>
  <si>
    <t xml:space="preserve">Неуказанный вид нормативного правового акта  № от 00.00.0000; 
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</si>
  <si>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детям (за исключением предоставления дополнительного образования детям в учреждениях регионального значения) и общедоступного бесплатного дошкольного образования на территории муниципального района, а также организация отдыха детей в каникулярное время</t>
  </si>
  <si>
    <t>Соглашение о выделении иных межбюджетных трансферотов изх краевого бюджета бюджету МО Кавказский район на реализацию мероприятия ведомственной целевой программы "Содействие субъектам физической культуры и спорта и развития массового спорта на Кубани на 2012-2014 годы" № 6 от 10.02.2012;</t>
  </si>
  <si>
    <t>Ведомственная целевая программа "Содействие субъектам физической культуры и спорта и развития массового спорта на Кубани на 2012-2014 годы" № 670 от 30.06.2011;</t>
  </si>
  <si>
    <t>с 01.01.2012 по 31.12.2012;</t>
  </si>
  <si>
    <t>"Краевая целевая программа "Кадровое обеспечение сферы культуры и искусства Краснодарского края» на 2011 – 2013 годы" № 671 от 10.08.2010;</t>
  </si>
  <si>
    <t xml:space="preserve">"Соглашение о порядке и условиях предоставления в 2012 году из краевого бюджета иных межбюджетных трансфертов бюджету МО Кавказский район в рамках реализации мероприятий долгосрочной краевой целевой программы «Кадровое обеспечение сферы культуры и искусства Краснодарского края» на 2011 – 2013 годы" № 94 от 06.02.2012;
</t>
  </si>
  <si>
    <t>п.п.1; п.1;</t>
  </si>
  <si>
    <t>п. 1;</t>
  </si>
  <si>
    <t>"Соглашение о выделении субсидий за счет средств краевого бюджета бюджету муниципального образования Кавказский район на реализацию мероприятия ведомственной целевой программы "Развитие детско-юношеского спорта в Краснодарском крае на 2011-2013 годы" от 02.02.2012;</t>
  </si>
  <si>
    <t>Соглашение о выделении средств на реализацию Закона Краснодарского края от 06.02.2008г. N 1376-КЗ  "О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 от 29.02.2012</t>
  </si>
  <si>
    <t>п.п.1; п. 1 ;</t>
  </si>
  <si>
    <t>с 01.01.2012 по 31.12.2012</t>
  </si>
  <si>
    <t>Соглашение 2012 год</t>
  </si>
  <si>
    <t>с 01.01.2012 по 31.12.2014;</t>
  </si>
  <si>
    <t>с 01.01.2011 по 31.12.2013;</t>
  </si>
  <si>
    <t>с 22.03.2012 по 31.12.2012;</t>
  </si>
  <si>
    <t>с 28.02.2011 по 31.12.2013;</t>
  </si>
  <si>
    <t>с 23.11.2010 по 31.12.2013;</t>
  </si>
  <si>
    <t>п. 12.; таблицы; п. 3; приложения;</t>
  </si>
  <si>
    <t>п. 2.21.; таблицы; п. 2; приложения;</t>
  </si>
  <si>
    <t>Соглашение о взаимодействии по реализации ведомственной целевой программы реализации государственной молодежной политики в Краснодарском крае "Молодежь Кубани" на 2011 - 2013 годы" за счет средств краевого бюджета, предусмотренных на эти цели в 2012 году (обеспечение деятельности координаторов работы с молодежью (специалистов по работе с молодежью или муниципальный служащий) в муниципальных образованиях Краснодарского края) от 24.02.2012;</t>
  </si>
  <si>
    <t xml:space="preserve">р. 2, 4 ; приложения ;
</t>
  </si>
  <si>
    <t>п.п. 1 п.1 таблицы р. 3 приложения ;</t>
  </si>
  <si>
    <t>с 13.02.2009 по 31.12.2011;</t>
  </si>
  <si>
    <t>п.1; приложение 1;</t>
  </si>
  <si>
    <t>с 09.06.2010 по 31.12.2012;</t>
  </si>
  <si>
    <t>п. 1</t>
  </si>
  <si>
    <t>с 14.03.2011 по 31.12.2011</t>
  </si>
  <si>
    <t xml:space="preserve">п.п. 1;  п.1; </t>
  </si>
  <si>
    <t>с 11.11.2010 по 31.12.2010;</t>
  </si>
  <si>
    <t>с 15.03.2011 по 31.12.2011;</t>
  </si>
  <si>
    <t>432.02.00</t>
  </si>
  <si>
    <t>п. 9  таблицы р. 2 приложения;</t>
  </si>
  <si>
    <t>п.п. 1 п.1 ;</t>
  </si>
  <si>
    <t>с 27.01.2011 по 31.12.2011</t>
  </si>
  <si>
    <t>Расходные обязательства, введение, установление, финансовое обеспечение и исполнение которых осуществляется органами местного самоуправления муниципального района</t>
  </si>
  <si>
    <t xml:space="preserve">"Устав муниципального образования Кавказский район" №4 от 26.10.2007; 
</t>
  </si>
  <si>
    <t xml:space="preserve">ст. 8 п. 10 ; 
</t>
  </si>
  <si>
    <t xml:space="preserve">с 06.12.2007 по 01.01.2999; 
</t>
  </si>
  <si>
    <t xml:space="preserve">"Районная целевая программа "Реализация дополнительных мероприятий, направленных на снижение напряженности на рынке труда муниципального образованият Кавказский район на 2009 год" №191 от 24.12.2009; 
</t>
  </si>
  <si>
    <t xml:space="preserve">п. 1 ;     приложение ;
</t>
  </si>
  <si>
    <t xml:space="preserve">с 24.12.2009 по 31.12.2009; 
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</si>
  <si>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муниципального района переданных им отдельных государственных полномочий Российской Федерации</t>
  </si>
  <si>
    <t xml:space="preserve"> Расходные обязательства, введение, установление и финансовое обеспечение которых осуществляется органами государственной власти Краснодарского края, исполнение - органами местного самоуправления муниципального района</t>
  </si>
  <si>
    <t>р. 3;                                п. 2 таблицы р. 4;                 приложения;</t>
  </si>
  <si>
    <t>реализация Закона Краснодарского края от 6 февраля 2008 года № 1376 КЗ "О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 (ежемесячная денежная выплата отдельным категориям педагогических работников)</t>
  </si>
  <si>
    <t>ст. 1-3 ;</t>
  </si>
  <si>
    <t xml:space="preserve">с 06.02.2008 по 01.01.2999; </t>
  </si>
  <si>
    <t>п. 1 ;</t>
  </si>
  <si>
    <t>Соглашение о выделении средств на реализацию Закона Краснодарского края от 06.02.2008г. N 1376-КЗ  "О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 от 06.04.2011</t>
  </si>
  <si>
    <t>с 06.04.2011 по 31.12.2011</t>
  </si>
  <si>
    <t xml:space="preserve"> "Устав муниципального образования Кавказский район" №4 от 26.10.2007; 
</t>
  </si>
  <si>
    <t xml:space="preserve">ст. 9 п. 1 ; 
</t>
  </si>
  <si>
    <t xml:space="preserve"> "О межбюджетных отношениях в муниципальном образовании Кавказский район" №3-1 от 14.12.2007; 
</t>
  </si>
  <si>
    <t xml:space="preserve">п. 1 ; 
</t>
  </si>
  <si>
    <t xml:space="preserve">с 01.01.2005 по 01.01.2999; 
</t>
  </si>
  <si>
    <t>Расходные обязательства бюджета поселений, переданные на исполнение в бюджет муниципального района</t>
  </si>
  <si>
    <t xml:space="preserve">п. 1-5 ; 
</t>
  </si>
  <si>
    <t>п. 1-4 ;</t>
  </si>
  <si>
    <t>р. 1-6 ;</t>
  </si>
  <si>
    <t>п. 1-5 ;</t>
  </si>
  <si>
    <t>"Муниципальная целевая программа "О профилактике терроризма и  экстремизма, а также минимизации и (или) ликвидации последствий проявления терроризма и экстремизма на территории муниципального образования Кавказский район на 2012 год" Решение № 549 от 22.03.2012;</t>
  </si>
  <si>
    <t>Реестр расходных обязательств муниципального образования (на 01.04.2012г.)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</si>
  <si>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Казанского сельского поселения Кавказского района на 2011 год" РС №6 от 26.11.2010;</t>
  </si>
  <si>
    <t xml:space="preserve">с 01.01.2011 по 31.12.2011; 
</t>
  </si>
  <si>
    <t>"О передаче полномочий органами местного самоуправления поселения по комплектованию библиотечных фондов, методическому и консультативному обслуживанию библиотек Темижбекского сельского поселения Кавказского района органам местного самоуправления муниципального образования Кавказский район" РС №4 от 14.12.2010;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</si>
  <si>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Дмитриевского сельского поселения Кавказского района на 2011 год" РС №6 от 25.02.2011;</t>
  </si>
  <si>
    <t>"О передаче части полномочий по комплектованию библиотечных фондов библиотек Мирского сельского поселения органами местного самоуправления муниципального образования Кавказский район в сфере использования и сохранности книжных фондов" РС №4 от 13.01.2011;</t>
  </si>
  <si>
    <t>"О передаче части полномочий по комплектованию библиотечных фондов библиотек Кавказского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фондов" РС №9 от 25.02.2011;</t>
  </si>
  <si>
    <t>"О передаче полномочий органов местного самоуправления сельского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Лосевского сельского поселения Кавказского района на 2011 год" РС №100 от 25.02.2011;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</si>
  <si>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2011 год" РС №3 от 16.12.2010;</t>
  </si>
  <si>
    <t>прложение 1 ; п 1; пп 17.11; пп 17.12;</t>
  </si>
  <si>
    <t>с 07.06.2011 по 31.12.2011;</t>
  </si>
  <si>
    <t xml:space="preserve">с 15.08.2011 по 31.12.2014; 
</t>
  </si>
  <si>
    <t xml:space="preserve">р. 3 ;              приложение ;
</t>
  </si>
  <si>
    <t xml:space="preserve">"Ведомственная целевая программа реализации государственной молодежной политики в Краснодарском крае "Молодежь Кубани" на 2011 - 2013 годы" N 1040 от 23.11.2010
</t>
  </si>
  <si>
    <t>с 24.02.2011 по 31.12.2011</t>
  </si>
  <si>
    <t>р. 5 приложения;</t>
  </si>
  <si>
    <t>"Устав муниципального бюджетного образовательного учреждения ДОД детская юношеская спортивная школа"Прометей" №1323 от 15.12.2011;</t>
  </si>
  <si>
    <t xml:space="preserve">с 15.12.2011 по 01.01.2999; 
</t>
  </si>
  <si>
    <t>р. 3 ; приложения;</t>
  </si>
  <si>
    <t>с 25.11.2010 по 31.12.2011;</t>
  </si>
  <si>
    <t>"Долгосрочная муниципальная целевая программа "Молодежь Кавказского района на 2012-2014 годы" Постановление №1335 от 15.12.2011;</t>
  </si>
  <si>
    <t xml:space="preserve">р. 4 ; приложения; 
</t>
  </si>
  <si>
    <t xml:space="preserve">с 15.12.2011 по 31.12.2014; 
</t>
  </si>
  <si>
    <t>п. 2;, п.п. 2.2.; приложения;</t>
  </si>
  <si>
    <t xml:space="preserve">с 19.11.2011 по 31.12.2013; 
</t>
  </si>
  <si>
    <t xml:space="preserve">п. 1; п.п. 1.11; п.п. 1.16; 1.17;                              приложения; 
</t>
  </si>
  <si>
    <t>"Долгосрочная краевая целевая программа "Содействие субъектам физической культуры и спорта и развитие массового спорта на Кубани"на 2009-2011 годы" № 75 от 13.02.2009;</t>
  </si>
  <si>
    <t>"Краевая целевая программа "Стадион"на 2010-2012 годы" № 436 от 09.06.2010;</t>
  </si>
  <si>
    <t>"О субсидиях на дополнительную помощь местным бюджетам для решения социально значимых вопросов на 2011 год" N 2240-КЗ от 7 июня 2011;</t>
  </si>
  <si>
    <t>"О распределении субсидий из краевого бюджета в 2011 году бюджету муниципального образования Кавказский район на реализацию мероприятий долгосрочной краевой целевой программы "Содействие субъектам физической культуры и спорта и развитие массового спорта на Кубани" на 2009 - 2011 годы" N 226 от 14.03.2011;</t>
  </si>
  <si>
    <t>"Соглашение о предоставлении в 2010 году субсидий за счет средств краевого бюджета бюджету муниципального образования Кавказский район на реализацию мероприятий в 2010 году долгосрочной краевой целевой программы "Стадион"на 2010-2012 годы"  от 11.11.2010;</t>
  </si>
  <si>
    <t>"Соглашение о предоставлении в 2011 году субсидий из краевого бюджета бюджету муниципального образования Кавказский район на реализацию мероприятий долгосрочной краевой целевой программы "Содействие субъектам физической культуры и спорта и развитие массового спорта на Кубани"на 2009-2011 годы" от 15.03.2011;</t>
  </si>
  <si>
    <t xml:space="preserve">с 26.08.2011 по 01.01.2999; 
</t>
  </si>
  <si>
    <t xml:space="preserve">р. 1-8;
</t>
  </si>
  <si>
    <t>Код расходного обязательства</t>
  </si>
  <si>
    <t>Наименование расходного обязательства</t>
  </si>
  <si>
    <t>Коды бюджетной классификации</t>
  </si>
  <si>
    <t>Целевая статья</t>
  </si>
  <si>
    <t>Вид расхода</t>
  </si>
  <si>
    <t>Номер статьи, части, пункта, подпункта, абзаца</t>
  </si>
  <si>
    <t>Дата вступления в силу и срок действия</t>
  </si>
  <si>
    <t>Всего:</t>
  </si>
  <si>
    <t>Итого по статье 210</t>
  </si>
  <si>
    <t>Итого по статье 223</t>
  </si>
  <si>
    <t>Итого по статье 260</t>
  </si>
  <si>
    <t>Итого по статье 310</t>
  </si>
  <si>
    <t>Итого по статье 000</t>
  </si>
  <si>
    <t>финансирование расходов на содержание и функционирование органов местного самоуправления муниципального района</t>
  </si>
  <si>
    <t xml:space="preserve">с 26.03.2009 по 01.01.2999; 
</t>
  </si>
  <si>
    <t>0707</t>
  </si>
  <si>
    <t>р. 1-8 ;</t>
  </si>
  <si>
    <t xml:space="preserve">п. 1 ;              приложение ;
</t>
  </si>
  <si>
    <t xml:space="preserve">с 22.11.2010 по 31.12.2012; 
</t>
  </si>
  <si>
    <t xml:space="preserve">п. 1 ;              приложения ;
</t>
  </si>
  <si>
    <t xml:space="preserve">с 16.04.2010 по 31.12.2012; 
</t>
  </si>
  <si>
    <t xml:space="preserve">р. 5;                              приложения; 
</t>
  </si>
  <si>
    <t xml:space="preserve">с 24.02.2011 по 31.12.2011; 
</t>
  </si>
  <si>
    <t xml:space="preserve">с 24.11.2010 по 31.12.2013; 
</t>
  </si>
  <si>
    <t xml:space="preserve">с 30.12.2010 по 31.12.2013; 
</t>
  </si>
  <si>
    <t xml:space="preserve">таблица;                 приложения; 
</t>
  </si>
  <si>
    <t xml:space="preserve">с 14.12.2010 по 31.12.2012; 
</t>
  </si>
  <si>
    <t xml:space="preserve">р. 2;                  приложения;
</t>
  </si>
  <si>
    <t xml:space="preserve">с 18.06.2010 по 31.12.2012; 
</t>
  </si>
  <si>
    <t>Итого по статье 241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</si>
  <si>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</si>
  <si>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 xml:space="preserve">р. 1-7 ;
</t>
  </si>
  <si>
    <t>3.04.74.0.00</t>
  </si>
  <si>
    <t>Меры социальной поддержки, предоставляемые педагогическим работникам образовательных учреждений, проживающим и работающим в сельской местности, рабочих поселках (поселках городского типа) Краснодарского края, по оплате жилых помещений, отопления и освещения</t>
  </si>
  <si>
    <t>п 1-5;</t>
  </si>
  <si>
    <t>"О  принятии полномочий по комплектованию библиотечных фондов библиотек городского и сельских поселений муниципального образования Кавказский район" Решение № 562 от 26.04.2012;</t>
  </si>
  <si>
    <t>"О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2012 год" РС №9 от 24.04.2012;</t>
  </si>
  <si>
    <t>Наименование муниципального образования: Кавказский район   ОК, ОФКиС, ОМП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</si>
</sst>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00"/>
    <numFmt numFmtId="171" formatCode="0.0000"/>
    <numFmt numFmtId="172" formatCode="#,##0.0"/>
    <numFmt numFmtId="173" formatCode="00\.00\.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_-* #,##0.0&quot;р.&quot;_-;\-* #,##0.0&quot;р.&quot;_-;_-* &quot;-&quot;??&quot;р.&quot;_-;_-@_-"/>
    <numFmt numFmtId="180" formatCode="_-* #,##0&quot;р.&quot;_-;\-* #,##0&quot;р.&quot;_-;_-* &quot;-&quot;??&quot;р.&quot;_-;_-@_-"/>
    <numFmt numFmtId="181" formatCode="0000000"/>
    <numFmt numFmtId="182" formatCode="mmm/yyyy"/>
    <numFmt numFmtId="183" formatCode="0000"/>
    <numFmt numFmtId="184" formatCode="000000"/>
    <numFmt numFmtId="185" formatCode="#0;[Red]\-#0;0"/>
    <numFmt numFmtId="186" formatCode="#,##0.00;[Red]\-#,##0.00;0.00"/>
    <numFmt numFmtId="187" formatCode="000"/>
    <numFmt numFmtId="188" formatCode="000\.00\.00"/>
    <numFmt numFmtId="189" formatCode="0\.00"/>
    <numFmt numFmtId="190" formatCode="[$-FC19]d\ mmmm\ yyyy\ &quot;г.&quot;"/>
    <numFmt numFmtId="191" formatCode="#,##0.0&quot;р.&quot;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_р_."/>
    <numFmt numFmtId="209" formatCode="#,##0&quot;р.&quot;"/>
    <numFmt numFmtId="210" formatCode="#,##0_р_."/>
    <numFmt numFmtId="211" formatCode="#,##0.000"/>
    <numFmt numFmtId="212" formatCode="000\.00\.000\.0"/>
    <numFmt numFmtId="213" formatCode="0\.00\.00\.0\.00"/>
    <numFmt numFmtId="214" formatCode="00\.00"/>
    <numFmt numFmtId="215" formatCode="#,##0.000;[Red]\-#,##0.000;0.000"/>
    <numFmt numFmtId="216" formatCode="* _-#,##0&quot;р.&quot;;* \-#,##0&quot;р.&quot;;* _-&quot;-&quot;&quot;р.&quot;;@"/>
    <numFmt numFmtId="217" formatCode="* #,##0;* \-#,##0;* &quot;-&quot;;@"/>
    <numFmt numFmtId="218" formatCode="* _-#,##0.00&quot;р.&quot;;* \-#,##0.00&quot;р.&quot;;* _-&quot;-&quot;??&quot;р.&quot;;@"/>
    <numFmt numFmtId="219" formatCode="* #,##0.00;* \-#,##0.00;* &quot;-&quot;??;@"/>
    <numFmt numFmtId="220" formatCode="\$#,##0_);\(\$#,##0\)"/>
    <numFmt numFmtId="221" formatCode="\$#,##0_);[Red]\(\$#,##0\)"/>
    <numFmt numFmtId="222" formatCode="\$#,##0.00_);\(\$#,##0.00\)"/>
    <numFmt numFmtId="223" formatCode="\$#,##0.00_);[Red]\(\$#,##0.00\)"/>
    <numFmt numFmtId="224" formatCode="_-* #,##0.0_р_._-;\-* #,##0.0_р_._-;_-* &quot;-&quot;?_р_._-;_-@_-"/>
    <numFmt numFmtId="225" formatCode="_-* #,##0.000_р_._-;\-* #,##0.000_р_._-;_-* &quot;-&quot;???_р_._-;_-@_-"/>
    <numFmt numFmtId="226" formatCode="#,##0.0;[Red]\-#,##0.0;0.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b/>
      <sz val="6"/>
      <name val="Arial"/>
      <family val="0"/>
    </font>
    <font>
      <sz val="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sz val="12"/>
      <name val="Arial"/>
      <family val="0"/>
    </font>
    <font>
      <sz val="8"/>
      <color indexed="10"/>
      <name val="Arial"/>
      <family val="0"/>
    </font>
    <font>
      <sz val="8"/>
      <name val="Tahoma"/>
      <family val="2"/>
    </font>
    <font>
      <sz val="8"/>
      <name val="Times New Roman"/>
      <family val="1"/>
    </font>
    <font>
      <b/>
      <i/>
      <sz val="8"/>
      <name val="Arial CYR"/>
      <family val="0"/>
    </font>
    <font>
      <i/>
      <sz val="8"/>
      <name val="Arial"/>
      <family val="0"/>
    </font>
    <font>
      <sz val="8"/>
      <color indexed="17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18" applyFill="1" applyProtection="1">
      <alignment/>
      <protection hidden="1"/>
    </xf>
    <xf numFmtId="214" fontId="2" fillId="0" borderId="0" xfId="18" applyNumberFormat="1" applyFill="1" applyProtection="1">
      <alignment/>
      <protection hidden="1"/>
    </xf>
    <xf numFmtId="0" fontId="2" fillId="0" borderId="0" xfId="18" applyFill="1">
      <alignment/>
      <protection/>
    </xf>
    <xf numFmtId="0" fontId="2" fillId="0" borderId="0" xfId="18" applyNumberFormat="1" applyFont="1" applyFill="1" applyAlignment="1" applyProtection="1">
      <alignment horizontal="centerContinuous" vertical="center"/>
      <protection hidden="1"/>
    </xf>
    <xf numFmtId="0" fontId="2" fillId="0" borderId="0" xfId="18" applyNumberFormat="1" applyFont="1" applyFill="1" applyAlignment="1" applyProtection="1">
      <alignment wrapText="1"/>
      <protection hidden="1"/>
    </xf>
    <xf numFmtId="0" fontId="5" fillId="0" borderId="0" xfId="18" applyNumberFormat="1" applyFont="1" applyFill="1" applyAlignment="1" applyProtection="1">
      <alignment horizontal="center"/>
      <protection hidden="1"/>
    </xf>
    <xf numFmtId="0" fontId="2" fillId="0" borderId="0" xfId="18" applyNumberFormat="1" applyFont="1" applyFill="1" applyAlignment="1" applyProtection="1">
      <alignment horizontal="centerContinuous"/>
      <protection hidden="1"/>
    </xf>
    <xf numFmtId="0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Protection="1">
      <alignment/>
      <protection hidden="1"/>
    </xf>
    <xf numFmtId="0" fontId="7" fillId="0" borderId="0" xfId="18" applyNumberFormat="1" applyFont="1" applyFill="1" applyAlignment="1" applyProtection="1">
      <alignment horizontal="centerContinuous" vertical="center"/>
      <protection hidden="1"/>
    </xf>
    <xf numFmtId="214" fontId="7" fillId="0" borderId="0" xfId="18" applyNumberFormat="1" applyFont="1" applyFill="1" applyAlignment="1" applyProtection="1">
      <alignment horizontal="centerContinuous" vertical="center"/>
      <protection hidden="1"/>
    </xf>
    <xf numFmtId="0" fontId="9" fillId="0" borderId="0" xfId="18" applyFont="1" applyFill="1" applyProtection="1">
      <alignment/>
      <protection hidden="1"/>
    </xf>
    <xf numFmtId="0" fontId="9" fillId="0" borderId="0" xfId="18" applyFont="1" applyFill="1">
      <alignment/>
      <protection/>
    </xf>
    <xf numFmtId="0" fontId="8" fillId="0" borderId="2" xfId="18" applyNumberFormat="1" applyFont="1" applyFill="1" applyBorder="1" applyAlignment="1" applyProtection="1">
      <alignment horizontal="center" vertical="center"/>
      <protection hidden="1"/>
    </xf>
    <xf numFmtId="0" fontId="8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18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8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8" applyNumberFormat="1" applyFont="1" applyFill="1" applyBorder="1" applyAlignment="1" applyProtection="1">
      <alignment horizontal="left" vertical="top" wrapText="1"/>
      <protection hidden="1"/>
    </xf>
    <xf numFmtId="0" fontId="10" fillId="0" borderId="10" xfId="18" applyNumberFormat="1" applyFont="1" applyFill="1" applyBorder="1" applyAlignment="1" applyProtection="1">
      <alignment horizontal="left" vertical="top" wrapText="1"/>
      <protection hidden="1"/>
    </xf>
    <xf numFmtId="214" fontId="10" fillId="0" borderId="9" xfId="18" applyNumberFormat="1" applyFont="1" applyFill="1" applyBorder="1" applyAlignment="1" applyProtection="1">
      <alignment horizontal="left" vertical="top" wrapText="1"/>
      <protection hidden="1"/>
    </xf>
    <xf numFmtId="0" fontId="10" fillId="0" borderId="11" xfId="18" applyNumberFormat="1" applyFont="1" applyFill="1" applyBorder="1" applyAlignment="1" applyProtection="1">
      <alignment horizontal="left" vertical="top" wrapText="1"/>
      <protection hidden="1"/>
    </xf>
    <xf numFmtId="43" fontId="2" fillId="0" borderId="0" xfId="21" applyFill="1" applyAlignment="1" applyProtection="1">
      <alignment/>
      <protection hidden="1"/>
    </xf>
    <xf numFmtId="213" fontId="10" fillId="0" borderId="12" xfId="18" applyNumberFormat="1" applyFont="1" applyFill="1" applyBorder="1" applyAlignment="1" applyProtection="1">
      <alignment horizontal="left" vertical="top"/>
      <protection hidden="1"/>
    </xf>
    <xf numFmtId="0" fontId="10" fillId="0" borderId="13" xfId="18" applyNumberFormat="1" applyFont="1" applyFill="1" applyBorder="1" applyAlignment="1" applyProtection="1">
      <alignment horizontal="left" vertical="top" wrapText="1"/>
      <protection hidden="1"/>
    </xf>
    <xf numFmtId="0" fontId="11" fillId="0" borderId="0" xfId="18" applyFont="1" applyFill="1">
      <alignment/>
      <protection/>
    </xf>
    <xf numFmtId="213" fontId="10" fillId="0" borderId="14" xfId="18" applyNumberFormat="1" applyFont="1" applyFill="1" applyBorder="1" applyAlignment="1" applyProtection="1">
      <alignment horizontal="left" vertical="top"/>
      <protection hidden="1"/>
    </xf>
    <xf numFmtId="0" fontId="10" fillId="0" borderId="15" xfId="18" applyNumberFormat="1" applyFont="1" applyFill="1" applyBorder="1" applyAlignment="1" applyProtection="1">
      <alignment horizontal="left" vertical="top" wrapText="1"/>
      <protection hidden="1"/>
    </xf>
    <xf numFmtId="0" fontId="10" fillId="0" borderId="16" xfId="18" applyNumberFormat="1" applyFont="1" applyFill="1" applyBorder="1" applyAlignment="1" applyProtection="1">
      <alignment horizontal="left" vertical="top" wrapText="1"/>
      <protection hidden="1"/>
    </xf>
    <xf numFmtId="215" fontId="10" fillId="0" borderId="15" xfId="18" applyNumberFormat="1" applyFont="1" applyFill="1" applyBorder="1" applyAlignment="1" applyProtection="1">
      <alignment vertical="top"/>
      <protection hidden="1"/>
    </xf>
    <xf numFmtId="213" fontId="12" fillId="0" borderId="14" xfId="18" applyNumberFormat="1" applyFont="1" applyFill="1" applyBorder="1" applyAlignment="1" applyProtection="1">
      <alignment horizontal="left" vertical="top"/>
      <protection hidden="1"/>
    </xf>
    <xf numFmtId="0" fontId="12" fillId="0" borderId="15" xfId="18" applyNumberFormat="1" applyFont="1" applyFill="1" applyBorder="1" applyAlignment="1" applyProtection="1">
      <alignment horizontal="left" vertical="top" wrapText="1"/>
      <protection hidden="1"/>
    </xf>
    <xf numFmtId="0" fontId="12" fillId="0" borderId="16" xfId="18" applyNumberFormat="1" applyFont="1" applyFill="1" applyBorder="1" applyAlignment="1" applyProtection="1">
      <alignment horizontal="left" vertical="top" wrapText="1"/>
      <protection hidden="1"/>
    </xf>
    <xf numFmtId="215" fontId="12" fillId="0" borderId="15" xfId="18" applyNumberFormat="1" applyFont="1" applyFill="1" applyBorder="1" applyAlignment="1" applyProtection="1">
      <alignment vertical="top"/>
      <protection hidden="1"/>
    </xf>
    <xf numFmtId="213" fontId="11" fillId="0" borderId="14" xfId="18" applyNumberFormat="1" applyFont="1" applyFill="1" applyBorder="1" applyAlignment="1" applyProtection="1">
      <alignment horizontal="left" vertical="top"/>
      <protection hidden="1"/>
    </xf>
    <xf numFmtId="0" fontId="11" fillId="0" borderId="16" xfId="18" applyNumberFormat="1" applyFont="1" applyFill="1" applyBorder="1" applyAlignment="1" applyProtection="1">
      <alignment horizontal="left" vertical="top" wrapText="1"/>
      <protection hidden="1"/>
    </xf>
    <xf numFmtId="214" fontId="11" fillId="0" borderId="16" xfId="18" applyNumberFormat="1" applyFont="1" applyFill="1" applyBorder="1" applyAlignment="1" applyProtection="1">
      <alignment horizontal="left" vertical="top"/>
      <protection hidden="1"/>
    </xf>
    <xf numFmtId="188" fontId="11" fillId="0" borderId="16" xfId="18" applyNumberFormat="1" applyFont="1" applyFill="1" applyBorder="1" applyAlignment="1" applyProtection="1">
      <alignment horizontal="left" vertical="top"/>
      <protection hidden="1"/>
    </xf>
    <xf numFmtId="187" fontId="11" fillId="0" borderId="16" xfId="18" applyNumberFormat="1" applyFont="1" applyFill="1" applyBorder="1" applyAlignment="1" applyProtection="1">
      <alignment horizontal="left" vertical="top"/>
      <protection hidden="1"/>
    </xf>
    <xf numFmtId="215" fontId="11" fillId="0" borderId="16" xfId="18" applyNumberFormat="1" applyFont="1" applyFill="1" applyBorder="1" applyAlignment="1" applyProtection="1">
      <alignment vertical="top"/>
      <protection hidden="1"/>
    </xf>
    <xf numFmtId="0" fontId="11" fillId="0" borderId="16" xfId="18" applyNumberFormat="1" applyFont="1" applyFill="1" applyBorder="1" applyAlignment="1" applyProtection="1">
      <alignment horizontal="left" vertical="top"/>
      <protection hidden="1"/>
    </xf>
    <xf numFmtId="43" fontId="2" fillId="2" borderId="0" xfId="21" applyFill="1" applyAlignment="1" applyProtection="1">
      <alignment/>
      <protection hidden="1"/>
    </xf>
    <xf numFmtId="0" fontId="2" fillId="2" borderId="0" xfId="18" applyFill="1">
      <alignment/>
      <protection/>
    </xf>
    <xf numFmtId="213" fontId="11" fillId="0" borderId="17" xfId="18" applyNumberFormat="1" applyFont="1" applyFill="1" applyBorder="1" applyAlignment="1" applyProtection="1">
      <alignment horizontal="left" vertical="top"/>
      <protection hidden="1"/>
    </xf>
    <xf numFmtId="0" fontId="11" fillId="0" borderId="5" xfId="18" applyNumberFormat="1" applyFont="1" applyFill="1" applyBorder="1" applyAlignment="1" applyProtection="1">
      <alignment horizontal="left" vertical="top" wrapText="1"/>
      <protection hidden="1"/>
    </xf>
    <xf numFmtId="214" fontId="11" fillId="0" borderId="5" xfId="18" applyNumberFormat="1" applyFont="1" applyFill="1" applyBorder="1" applyAlignment="1" applyProtection="1">
      <alignment horizontal="left" vertical="top"/>
      <protection hidden="1"/>
    </xf>
    <xf numFmtId="188" fontId="11" fillId="0" borderId="5" xfId="18" applyNumberFormat="1" applyFont="1" applyFill="1" applyBorder="1" applyAlignment="1" applyProtection="1">
      <alignment horizontal="left" vertical="top"/>
      <protection hidden="1"/>
    </xf>
    <xf numFmtId="187" fontId="11" fillId="0" borderId="5" xfId="18" applyNumberFormat="1" applyFont="1" applyFill="1" applyBorder="1" applyAlignment="1" applyProtection="1">
      <alignment horizontal="left" vertical="top"/>
      <protection hidden="1"/>
    </xf>
    <xf numFmtId="0" fontId="11" fillId="0" borderId="5" xfId="18" applyNumberFormat="1" applyFont="1" applyFill="1" applyBorder="1" applyAlignment="1" applyProtection="1">
      <alignment horizontal="left" vertical="top"/>
      <protection hidden="1"/>
    </xf>
    <xf numFmtId="215" fontId="11" fillId="0" borderId="5" xfId="18" applyNumberFormat="1" applyFont="1" applyFill="1" applyBorder="1" applyAlignment="1" applyProtection="1">
      <alignment vertical="top"/>
      <protection hidden="1"/>
    </xf>
    <xf numFmtId="215" fontId="10" fillId="0" borderId="16" xfId="18" applyNumberFormat="1" applyFont="1" applyFill="1" applyBorder="1" applyAlignment="1" applyProtection="1">
      <alignment vertical="top"/>
      <protection hidden="1"/>
    </xf>
    <xf numFmtId="213" fontId="12" fillId="0" borderId="14" xfId="18" applyNumberFormat="1" applyFont="1" applyFill="1" applyBorder="1" applyAlignment="1" applyProtection="1">
      <alignment horizontal="left" vertical="top"/>
      <protection hidden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18" applyFont="1" applyFill="1" applyBorder="1">
      <alignment/>
      <protection/>
    </xf>
    <xf numFmtId="214" fontId="12" fillId="0" borderId="16" xfId="18" applyNumberFormat="1" applyFont="1" applyFill="1" applyBorder="1">
      <alignment/>
      <protection/>
    </xf>
    <xf numFmtId="215" fontId="12" fillId="0" borderId="16" xfId="18" applyNumberFormat="1" applyFont="1" applyFill="1" applyBorder="1">
      <alignment/>
      <protection/>
    </xf>
    <xf numFmtId="0" fontId="12" fillId="0" borderId="0" xfId="18" applyFont="1" applyFill="1">
      <alignment/>
      <protection/>
    </xf>
    <xf numFmtId="213" fontId="11" fillId="0" borderId="8" xfId="18" applyNumberFormat="1" applyFont="1" applyFill="1" applyBorder="1" applyAlignment="1" applyProtection="1">
      <alignment horizontal="left" vertical="top"/>
      <protection hidden="1"/>
    </xf>
    <xf numFmtId="0" fontId="11" fillId="0" borderId="9" xfId="18" applyNumberFormat="1" applyFont="1" applyFill="1" applyBorder="1" applyAlignment="1" applyProtection="1">
      <alignment horizontal="left" vertical="top" wrapText="1"/>
      <protection hidden="1"/>
    </xf>
    <xf numFmtId="0" fontId="11" fillId="0" borderId="9" xfId="18" applyNumberFormat="1" applyFont="1" applyFill="1" applyBorder="1" applyAlignment="1" applyProtection="1">
      <alignment horizontal="left" vertical="top"/>
      <protection hidden="1"/>
    </xf>
    <xf numFmtId="214" fontId="11" fillId="0" borderId="9" xfId="18" applyNumberFormat="1" applyFont="1" applyFill="1" applyBorder="1" applyAlignment="1" applyProtection="1">
      <alignment horizontal="left" vertical="top"/>
      <protection hidden="1"/>
    </xf>
    <xf numFmtId="188" fontId="11" fillId="0" borderId="9" xfId="18" applyNumberFormat="1" applyFont="1" applyFill="1" applyBorder="1" applyAlignment="1" applyProtection="1">
      <alignment horizontal="left" vertical="top"/>
      <protection hidden="1"/>
    </xf>
    <xf numFmtId="187" fontId="11" fillId="0" borderId="9" xfId="18" applyNumberFormat="1" applyFont="1" applyFill="1" applyBorder="1" applyAlignment="1" applyProtection="1">
      <alignment horizontal="left" vertical="top"/>
      <protection hidden="1"/>
    </xf>
    <xf numFmtId="215" fontId="11" fillId="0" borderId="9" xfId="18" applyNumberFormat="1" applyFont="1" applyFill="1" applyBorder="1" applyAlignment="1" applyProtection="1">
      <alignment vertical="top"/>
      <protection hidden="1"/>
    </xf>
    <xf numFmtId="214" fontId="2" fillId="0" borderId="0" xfId="18" applyNumberFormat="1" applyFill="1">
      <alignment/>
      <protection/>
    </xf>
    <xf numFmtId="0" fontId="13" fillId="0" borderId="0" xfId="18" applyFont="1" applyFill="1">
      <alignment/>
      <protection/>
    </xf>
    <xf numFmtId="0" fontId="14" fillId="0" borderId="16" xfId="18" applyNumberFormat="1" applyFont="1" applyFill="1" applyBorder="1" applyAlignment="1" applyProtection="1">
      <alignment horizontal="left" vertical="top" wrapText="1"/>
      <protection hidden="1"/>
    </xf>
    <xf numFmtId="0" fontId="14" fillId="0" borderId="5" xfId="18" applyNumberFormat="1" applyFont="1" applyFill="1" applyBorder="1" applyAlignment="1" applyProtection="1">
      <alignment horizontal="left" vertical="top" wrapText="1"/>
      <protection hidden="1"/>
    </xf>
    <xf numFmtId="43" fontId="11" fillId="0" borderId="0" xfId="21" applyFont="1" applyFill="1" applyAlignment="1" applyProtection="1">
      <alignment/>
      <protection hidden="1"/>
    </xf>
    <xf numFmtId="0" fontId="16" fillId="0" borderId="16" xfId="0" applyFont="1" applyFill="1" applyBorder="1" applyAlignment="1">
      <alignment vertical="top" wrapText="1"/>
    </xf>
    <xf numFmtId="43" fontId="18" fillId="0" borderId="0" xfId="21" applyFont="1" applyFill="1" applyAlignment="1" applyProtection="1">
      <alignment/>
      <protection hidden="1"/>
    </xf>
    <xf numFmtId="0" fontId="18" fillId="0" borderId="0" xfId="18" applyFont="1" applyFill="1">
      <alignment/>
      <protection/>
    </xf>
    <xf numFmtId="215" fontId="11" fillId="0" borderId="15" xfId="18" applyNumberFormat="1" applyFont="1" applyFill="1" applyBorder="1" applyAlignment="1" applyProtection="1">
      <alignment vertical="top"/>
      <protection hidden="1"/>
    </xf>
    <xf numFmtId="215" fontId="10" fillId="0" borderId="16" xfId="18" applyNumberFormat="1" applyFont="1" applyFill="1" applyBorder="1" applyAlignment="1" applyProtection="1">
      <alignment vertical="top"/>
      <protection hidden="1"/>
    </xf>
    <xf numFmtId="0" fontId="19" fillId="0" borderId="16" xfId="18" applyNumberFormat="1" applyFont="1" applyFill="1" applyBorder="1" applyAlignment="1" applyProtection="1">
      <alignment horizontal="left" vertical="top" wrapText="1"/>
      <protection hidden="1"/>
    </xf>
    <xf numFmtId="0" fontId="19" fillId="0" borderId="5" xfId="18" applyNumberFormat="1" applyFont="1" applyFill="1" applyBorder="1" applyAlignment="1" applyProtection="1">
      <alignment horizontal="left" vertical="top" wrapText="1"/>
      <protection hidden="1"/>
    </xf>
    <xf numFmtId="226" fontId="11" fillId="0" borderId="16" xfId="18" applyNumberFormat="1" applyFont="1" applyFill="1" applyBorder="1" applyAlignment="1" applyProtection="1">
      <alignment vertical="top"/>
      <protection hidden="1"/>
    </xf>
    <xf numFmtId="226" fontId="12" fillId="0" borderId="15" xfId="18" applyNumberFormat="1" applyFont="1" applyFill="1" applyBorder="1" applyAlignment="1" applyProtection="1">
      <alignment vertical="top"/>
      <protection hidden="1"/>
    </xf>
    <xf numFmtId="226" fontId="10" fillId="0" borderId="9" xfId="18" applyNumberFormat="1" applyFont="1" applyFill="1" applyBorder="1" applyAlignment="1" applyProtection="1">
      <alignment vertical="top" wrapText="1"/>
      <protection hidden="1"/>
    </xf>
    <xf numFmtId="226" fontId="10" fillId="0" borderId="13" xfId="18" applyNumberFormat="1" applyFont="1" applyFill="1" applyBorder="1" applyAlignment="1" applyProtection="1">
      <alignment vertical="top"/>
      <protection hidden="1"/>
    </xf>
    <xf numFmtId="226" fontId="10" fillId="0" borderId="15" xfId="18" applyNumberFormat="1" applyFont="1" applyFill="1" applyBorder="1" applyAlignment="1" applyProtection="1">
      <alignment vertical="top"/>
      <protection hidden="1"/>
    </xf>
    <xf numFmtId="0" fontId="8" fillId="0" borderId="18" xfId="18" applyNumberFormat="1" applyFont="1" applyFill="1" applyBorder="1" applyAlignment="1" applyProtection="1">
      <alignment horizontal="center" vertical="center"/>
      <protection hidden="1"/>
    </xf>
    <xf numFmtId="49" fontId="4" fillId="0" borderId="14" xfId="0" applyNumberFormat="1" applyFont="1" applyFill="1" applyBorder="1" applyAlignment="1">
      <alignment horizontal="center"/>
    </xf>
    <xf numFmtId="226" fontId="10" fillId="0" borderId="19" xfId="18" applyNumberFormat="1" applyFont="1" applyFill="1" applyBorder="1" applyAlignment="1" applyProtection="1">
      <alignment vertical="top" wrapText="1"/>
      <protection hidden="1"/>
    </xf>
    <xf numFmtId="226" fontId="10" fillId="0" borderId="20" xfId="18" applyNumberFormat="1" applyFont="1" applyFill="1" applyBorder="1" applyAlignment="1" applyProtection="1">
      <alignment vertical="top"/>
      <protection hidden="1"/>
    </xf>
    <xf numFmtId="226" fontId="10" fillId="0" borderId="21" xfId="18" applyNumberFormat="1" applyFont="1" applyFill="1" applyBorder="1" applyAlignment="1" applyProtection="1">
      <alignment vertical="top"/>
      <protection hidden="1"/>
    </xf>
    <xf numFmtId="226" fontId="12" fillId="0" borderId="21" xfId="18" applyNumberFormat="1" applyFont="1" applyFill="1" applyBorder="1" applyAlignment="1" applyProtection="1">
      <alignment vertical="top"/>
      <protection hidden="1"/>
    </xf>
    <xf numFmtId="215" fontId="11" fillId="0" borderId="21" xfId="18" applyNumberFormat="1" applyFont="1" applyFill="1" applyBorder="1" applyAlignment="1" applyProtection="1">
      <alignment vertical="top"/>
      <protection hidden="1"/>
    </xf>
    <xf numFmtId="226" fontId="11" fillId="0" borderId="21" xfId="18" applyNumberFormat="1" applyFont="1" applyFill="1" applyBorder="1" applyAlignment="1" applyProtection="1">
      <alignment vertical="top"/>
      <protection hidden="1"/>
    </xf>
    <xf numFmtId="186" fontId="11" fillId="0" borderId="21" xfId="18" applyNumberFormat="1" applyFont="1" applyFill="1" applyBorder="1" applyAlignment="1" applyProtection="1">
      <alignment vertical="top"/>
      <protection hidden="1"/>
    </xf>
    <xf numFmtId="215" fontId="10" fillId="0" borderId="21" xfId="18" applyNumberFormat="1" applyFont="1" applyFill="1" applyBorder="1" applyAlignment="1" applyProtection="1">
      <alignment vertical="top"/>
      <protection hidden="1"/>
    </xf>
    <xf numFmtId="215" fontId="12" fillId="0" borderId="21" xfId="18" applyNumberFormat="1" applyFont="1" applyFill="1" applyBorder="1" applyAlignment="1" applyProtection="1">
      <alignment vertical="top"/>
      <protection hidden="1"/>
    </xf>
    <xf numFmtId="215" fontId="11" fillId="0" borderId="21" xfId="18" applyNumberFormat="1" applyFont="1" applyFill="1" applyBorder="1" applyAlignment="1" applyProtection="1">
      <alignment vertical="top"/>
      <protection hidden="1"/>
    </xf>
    <xf numFmtId="215" fontId="10" fillId="0" borderId="21" xfId="18" applyNumberFormat="1" applyFont="1" applyFill="1" applyBorder="1" applyAlignment="1" applyProtection="1">
      <alignment vertical="top"/>
      <protection hidden="1"/>
    </xf>
    <xf numFmtId="215" fontId="11" fillId="0" borderId="22" xfId="18" applyNumberFormat="1" applyFont="1" applyFill="1" applyBorder="1" applyAlignment="1" applyProtection="1">
      <alignment vertical="top"/>
      <protection hidden="1"/>
    </xf>
    <xf numFmtId="215" fontId="12" fillId="0" borderId="21" xfId="18" applyNumberFormat="1" applyFont="1" applyFill="1" applyBorder="1">
      <alignment/>
      <protection/>
    </xf>
    <xf numFmtId="215" fontId="11" fillId="0" borderId="19" xfId="18" applyNumberFormat="1" applyFont="1" applyFill="1" applyBorder="1" applyAlignment="1" applyProtection="1">
      <alignment vertical="top"/>
      <protection hidden="1"/>
    </xf>
    <xf numFmtId="49" fontId="4" fillId="3" borderId="14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vertical="top" wrapText="1"/>
    </xf>
    <xf numFmtId="0" fontId="2" fillId="0" borderId="0" xfId="18" applyNumberFormat="1" applyFont="1" applyFill="1" applyAlignment="1" applyProtection="1">
      <alignment wrapText="1"/>
      <protection hidden="1"/>
    </xf>
    <xf numFmtId="0" fontId="5" fillId="0" borderId="0" xfId="18" applyNumberFormat="1" applyFont="1" applyFill="1" applyAlignment="1" applyProtection="1">
      <alignment horizontal="left" vertical="center" wrapText="1"/>
      <protection hidden="1"/>
    </xf>
    <xf numFmtId="0" fontId="8" fillId="0" borderId="12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18" applyNumberFormat="1" applyFont="1" applyFill="1" applyBorder="1" applyAlignment="1" applyProtection="1">
      <alignment horizontal="center" vertical="center"/>
      <protection hidden="1"/>
    </xf>
    <xf numFmtId="0" fontId="8" fillId="0" borderId="20" xfId="18" applyNumberFormat="1" applyFont="1" applyFill="1" applyBorder="1" applyAlignment="1" applyProtection="1">
      <alignment horizontal="center" vertical="center"/>
      <protection hidden="1"/>
    </xf>
    <xf numFmtId="0" fontId="8" fillId="0" borderId="26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8" applyNumberFormat="1" applyFont="1" applyFill="1" applyBorder="1" applyAlignment="1" applyProtection="1">
      <alignment horizontal="center" vertical="center"/>
      <protection hidden="1"/>
    </xf>
    <xf numFmtId="0" fontId="8" fillId="0" borderId="18" xfId="18" applyNumberFormat="1" applyFont="1" applyFill="1" applyBorder="1" applyAlignment="1" applyProtection="1">
      <alignment horizontal="center" vertical="center"/>
      <protection hidden="1"/>
    </xf>
    <xf numFmtId="0" fontId="10" fillId="0" borderId="25" xfId="18" applyNumberFormat="1" applyFont="1" applyFill="1" applyBorder="1" applyAlignment="1" applyProtection="1">
      <alignment horizontal="left" vertical="top" wrapText="1"/>
      <protection hidden="1"/>
    </xf>
    <xf numFmtId="0" fontId="10" fillId="0" borderId="16" xfId="18" applyNumberFormat="1" applyFont="1" applyFill="1" applyBorder="1" applyAlignment="1" applyProtection="1">
      <alignment horizontal="left" vertical="top" wrapText="1"/>
      <protection hidden="1"/>
    </xf>
    <xf numFmtId="214" fontId="8" fillId="0" borderId="26" xfId="18" applyNumberFormat="1" applyFont="1" applyFill="1" applyBorder="1" applyAlignment="1" applyProtection="1">
      <alignment horizontal="center" vertical="center" wrapText="1"/>
      <protection hidden="1"/>
    </xf>
    <xf numFmtId="214" fontId="8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8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9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18" applyNumberFormat="1" applyFont="1" applyFill="1" applyBorder="1" applyAlignment="1" applyProtection="1">
      <alignment horizontal="left" vertical="top" wrapText="1"/>
      <protection hidden="1"/>
    </xf>
    <xf numFmtId="0" fontId="2" fillId="0" borderId="0" xfId="18" applyFont="1" applyFill="1" applyAlignment="1">
      <alignment horizontal="center"/>
      <protection/>
    </xf>
    <xf numFmtId="0" fontId="8" fillId="0" borderId="21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8" applyFont="1" applyFill="1" applyProtection="1">
      <alignment/>
      <protection hidden="1"/>
    </xf>
    <xf numFmtId="214" fontId="7" fillId="0" borderId="0" xfId="18" applyNumberFormat="1" applyFont="1" applyFill="1" applyProtection="1">
      <alignment/>
      <protection hidden="1"/>
    </xf>
    <xf numFmtId="170" fontId="20" fillId="0" borderId="0" xfId="18" applyNumberFormat="1" applyFont="1" applyFill="1" applyProtection="1">
      <alignment/>
      <protection hidden="1"/>
    </xf>
    <xf numFmtId="0" fontId="7" fillId="0" borderId="0" xfId="18" applyFont="1" applyFill="1">
      <alignment/>
      <protection/>
    </xf>
    <xf numFmtId="49" fontId="17" fillId="0" borderId="14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5"/>
  <sheetViews>
    <sheetView tabSelected="1" zoomScale="95" zoomScaleNormal="95" workbookViewId="0" topLeftCell="A3">
      <pane xSplit="2" ySplit="13" topLeftCell="G264" activePane="bottomRight" state="frozen"/>
      <selection pane="topLeft" activeCell="A3" sqref="A3"/>
      <selection pane="topRight" activeCell="C3" sqref="C3"/>
      <selection pane="bottomLeft" activeCell="A16" sqref="A16"/>
      <selection pane="bottomRight" activeCell="O15" sqref="O15"/>
    </sheetView>
  </sheetViews>
  <sheetFormatPr defaultColWidth="9.125" defaultRowHeight="12.75"/>
  <cols>
    <col min="1" max="1" width="11.875" style="3" customWidth="1"/>
    <col min="2" max="2" width="28.375" style="3" customWidth="1"/>
    <col min="3" max="3" width="47.625" style="3" customWidth="1"/>
    <col min="4" max="4" width="13.00390625" style="3" customWidth="1"/>
    <col min="5" max="5" width="11.375" style="3" customWidth="1"/>
    <col min="6" max="6" width="6.625" style="68" customWidth="1"/>
    <col min="7" max="7" width="8.375" style="3" customWidth="1"/>
    <col min="8" max="8" width="4.75390625" style="3" customWidth="1"/>
    <col min="9" max="10" width="9.00390625" style="3" customWidth="1"/>
    <col min="11" max="11" width="8.625" style="3" customWidth="1"/>
    <col min="12" max="13" width="7.125" style="3" customWidth="1"/>
    <col min="14" max="14" width="8.00390625" style="3" customWidth="1"/>
    <col min="15" max="15" width="11.625" style="3" customWidth="1"/>
    <col min="16" max="245" width="9.125" style="3" customWidth="1"/>
    <col min="246" max="16384" width="9.125" style="3" customWidth="1"/>
  </cols>
  <sheetData>
    <row r="1" spans="1:15" ht="12.75" customHeight="1" hidden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/>
      <c r="B2" s="1"/>
      <c r="C2" s="1"/>
      <c r="D2" s="1"/>
      <c r="E2" s="1"/>
      <c r="F2" s="2"/>
      <c r="G2" s="1"/>
      <c r="H2" s="1"/>
      <c r="I2" s="1"/>
      <c r="J2" s="1"/>
      <c r="K2" s="4" t="s">
        <v>123</v>
      </c>
      <c r="L2" s="4"/>
      <c r="M2" s="4"/>
      <c r="N2" s="4"/>
      <c r="O2" s="4"/>
    </row>
    <row r="3" spans="1:15" ht="39" customHeight="1">
      <c r="A3" s="1"/>
      <c r="B3" s="1"/>
      <c r="C3" s="1"/>
      <c r="D3" s="1"/>
      <c r="E3" s="1"/>
      <c r="F3" s="2"/>
      <c r="G3" s="104" t="s">
        <v>124</v>
      </c>
      <c r="H3" s="104"/>
      <c r="I3" s="104"/>
      <c r="J3" s="104"/>
      <c r="K3" s="104"/>
      <c r="L3" s="104"/>
      <c r="M3" s="104"/>
      <c r="N3" s="104"/>
      <c r="O3" s="5"/>
    </row>
    <row r="4" spans="1:15" ht="36.75" customHeight="1">
      <c r="A4" s="105" t="s">
        <v>202</v>
      </c>
      <c r="B4" s="105"/>
      <c r="C4" s="105"/>
      <c r="D4" s="105"/>
      <c r="E4" s="6"/>
      <c r="F4" s="6"/>
      <c r="G4" s="104"/>
      <c r="H4" s="104"/>
      <c r="I4" s="104"/>
      <c r="J4" s="104"/>
      <c r="K4" s="104"/>
      <c r="L4" s="104"/>
      <c r="M4" s="104"/>
      <c r="N4" s="104"/>
      <c r="O4" s="5"/>
    </row>
    <row r="5" spans="1:15" ht="12.75">
      <c r="A5" s="1"/>
      <c r="B5" s="1"/>
      <c r="C5" s="1"/>
      <c r="D5" s="1"/>
      <c r="E5" s="1"/>
      <c r="F5" s="2"/>
      <c r="G5" s="1"/>
      <c r="H5" s="1"/>
      <c r="I5" s="1"/>
      <c r="J5" s="1"/>
      <c r="K5" s="7" t="s">
        <v>125</v>
      </c>
      <c r="L5" s="7"/>
      <c r="M5" s="7"/>
      <c r="N5" s="7"/>
      <c r="O5" s="7"/>
    </row>
    <row r="6" spans="1:15" s="134" customFormat="1" ht="12.75" customHeight="1">
      <c r="A6" s="131" t="s">
        <v>273</v>
      </c>
      <c r="B6" s="131"/>
      <c r="C6" s="131"/>
      <c r="D6" s="131"/>
      <c r="E6" s="131"/>
      <c r="F6" s="132"/>
      <c r="G6" s="131"/>
      <c r="H6" s="131"/>
      <c r="I6" s="133">
        <f aca="true" t="shared" si="0" ref="I6:N6">I16-I7</f>
        <v>104840.10000000003</v>
      </c>
      <c r="J6" s="133">
        <f t="shared" si="0"/>
        <v>107825.20000000001</v>
      </c>
      <c r="K6" s="133">
        <f t="shared" si="0"/>
        <v>30695.40000000001</v>
      </c>
      <c r="L6" s="133">
        <f t="shared" si="0"/>
        <v>22096.59999999999</v>
      </c>
      <c r="M6" s="133">
        <f t="shared" si="0"/>
        <v>22262.899999999994</v>
      </c>
      <c r="N6" s="133">
        <f t="shared" si="0"/>
        <v>111951</v>
      </c>
      <c r="O6" s="131"/>
    </row>
    <row r="7" spans="1:15" ht="12.75" customHeight="1">
      <c r="A7" s="1" t="s">
        <v>126</v>
      </c>
      <c r="B7" s="1"/>
      <c r="C7" s="1"/>
      <c r="D7" s="1"/>
      <c r="E7" s="1"/>
      <c r="F7" s="2"/>
      <c r="G7" s="1"/>
      <c r="H7" s="1"/>
      <c r="I7" s="9">
        <v>90302.5</v>
      </c>
      <c r="J7" s="9">
        <v>85540.1</v>
      </c>
      <c r="K7" s="9">
        <v>77694.7</v>
      </c>
      <c r="L7" s="9">
        <v>65647.8</v>
      </c>
      <c r="M7" s="9">
        <v>65147.8</v>
      </c>
      <c r="N7" s="9"/>
      <c r="O7" s="1"/>
    </row>
    <row r="8" spans="1:15" ht="409.5" customHeight="1" hidden="1">
      <c r="A8" s="10"/>
      <c r="B8" s="10"/>
      <c r="C8" s="10"/>
      <c r="D8" s="10"/>
      <c r="E8" s="10"/>
      <c r="F8" s="11"/>
      <c r="G8" s="10"/>
      <c r="H8" s="10"/>
      <c r="I8" s="1">
        <v>90301.5</v>
      </c>
      <c r="J8" s="10"/>
      <c r="K8" s="10"/>
      <c r="L8" s="10"/>
      <c r="M8" s="10"/>
      <c r="N8" s="10"/>
      <c r="O8" s="10"/>
    </row>
    <row r="9" spans="1:15" ht="12.75" customHeight="1" thickBot="1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</row>
    <row r="10" spans="1:15" s="13" customFormat="1" ht="8.25" customHeight="1">
      <c r="A10" s="106" t="s">
        <v>236</v>
      </c>
      <c r="B10" s="108" t="s">
        <v>237</v>
      </c>
      <c r="C10" s="111" t="s">
        <v>127</v>
      </c>
      <c r="D10" s="111"/>
      <c r="E10" s="111"/>
      <c r="F10" s="108" t="s">
        <v>238</v>
      </c>
      <c r="G10" s="111"/>
      <c r="H10" s="111"/>
      <c r="I10" s="113" t="s">
        <v>128</v>
      </c>
      <c r="J10" s="113"/>
      <c r="K10" s="113"/>
      <c r="L10" s="113"/>
      <c r="M10" s="113"/>
      <c r="N10" s="114"/>
      <c r="O10" s="12"/>
    </row>
    <row r="11" spans="1:15" s="13" customFormat="1" ht="8.25">
      <c r="A11" s="107"/>
      <c r="B11" s="109"/>
      <c r="C11" s="112"/>
      <c r="D11" s="112"/>
      <c r="E11" s="112"/>
      <c r="F11" s="109"/>
      <c r="G11" s="112"/>
      <c r="H11" s="112"/>
      <c r="I11" s="115" t="s">
        <v>38</v>
      </c>
      <c r="J11" s="116"/>
      <c r="K11" s="116" t="s">
        <v>39</v>
      </c>
      <c r="L11" s="118" t="s">
        <v>129</v>
      </c>
      <c r="M11" s="118"/>
      <c r="N11" s="119"/>
      <c r="O11" s="12"/>
    </row>
    <row r="12" spans="1:15" s="13" customFormat="1" ht="8.25">
      <c r="A12" s="107"/>
      <c r="B12" s="109"/>
      <c r="C12" s="112"/>
      <c r="D12" s="112"/>
      <c r="E12" s="112"/>
      <c r="F12" s="122" t="s">
        <v>130</v>
      </c>
      <c r="G12" s="124" t="s">
        <v>239</v>
      </c>
      <c r="H12" s="126" t="s">
        <v>240</v>
      </c>
      <c r="I12" s="112"/>
      <c r="J12" s="117" t="s">
        <v>131</v>
      </c>
      <c r="K12" s="117"/>
      <c r="L12" s="117" t="s">
        <v>132</v>
      </c>
      <c r="M12" s="117" t="s">
        <v>133</v>
      </c>
      <c r="N12" s="130" t="s">
        <v>40</v>
      </c>
      <c r="O12" s="12"/>
    </row>
    <row r="13" spans="1:15" s="13" customFormat="1" ht="24.75">
      <c r="A13" s="107"/>
      <c r="B13" s="110"/>
      <c r="C13" s="15" t="s">
        <v>134</v>
      </c>
      <c r="D13" s="15" t="s">
        <v>241</v>
      </c>
      <c r="E13" s="16" t="s">
        <v>242</v>
      </c>
      <c r="F13" s="123" t="s">
        <v>130</v>
      </c>
      <c r="G13" s="125"/>
      <c r="H13" s="127"/>
      <c r="I13" s="15" t="s">
        <v>135</v>
      </c>
      <c r="J13" s="16" t="s">
        <v>136</v>
      </c>
      <c r="K13" s="117"/>
      <c r="L13" s="117"/>
      <c r="M13" s="117"/>
      <c r="N13" s="130"/>
      <c r="O13" s="12"/>
    </row>
    <row r="14" spans="1:15" s="13" customFormat="1" ht="8.25">
      <c r="A14" s="19">
        <v>1</v>
      </c>
      <c r="B14" s="8">
        <v>2</v>
      </c>
      <c r="C14" s="18">
        <v>3</v>
      </c>
      <c r="D14" s="18">
        <v>4</v>
      </c>
      <c r="E14" s="20">
        <v>5</v>
      </c>
      <c r="F14" s="18">
        <v>6</v>
      </c>
      <c r="G14" s="17">
        <v>7</v>
      </c>
      <c r="H14" s="18">
        <v>8</v>
      </c>
      <c r="I14" s="18">
        <v>9</v>
      </c>
      <c r="J14" s="18">
        <v>10</v>
      </c>
      <c r="K14" s="15">
        <v>11</v>
      </c>
      <c r="L14" s="15">
        <v>13</v>
      </c>
      <c r="M14" s="14">
        <v>15</v>
      </c>
      <c r="N14" s="85">
        <v>16</v>
      </c>
      <c r="O14" s="12"/>
    </row>
    <row r="15" spans="1:15" ht="13.5" thickBot="1">
      <c r="A15" s="21" t="s">
        <v>243</v>
      </c>
      <c r="B15" s="22"/>
      <c r="C15" s="22"/>
      <c r="D15" s="22"/>
      <c r="E15" s="23"/>
      <c r="F15" s="24"/>
      <c r="G15" s="25"/>
      <c r="H15" s="22"/>
      <c r="I15" s="82">
        <f aca="true" t="shared" si="1" ref="I15:N15">I16</f>
        <v>195142.60000000003</v>
      </c>
      <c r="J15" s="82">
        <f t="shared" si="1"/>
        <v>193365.30000000002</v>
      </c>
      <c r="K15" s="82">
        <f t="shared" si="1"/>
        <v>108390.1</v>
      </c>
      <c r="L15" s="82">
        <f t="shared" si="1"/>
        <v>87744.4</v>
      </c>
      <c r="M15" s="82">
        <f t="shared" si="1"/>
        <v>87410.7</v>
      </c>
      <c r="N15" s="87">
        <f t="shared" si="1"/>
        <v>111951</v>
      </c>
      <c r="O15" s="26">
        <f>I15-J15</f>
        <v>1777.3000000000175</v>
      </c>
    </row>
    <row r="16" spans="1:15" s="29" customFormat="1" ht="15" customHeight="1">
      <c r="A16" s="27">
        <v>0</v>
      </c>
      <c r="B16" s="28" t="s">
        <v>137</v>
      </c>
      <c r="C16" s="120"/>
      <c r="D16" s="120"/>
      <c r="E16" s="120"/>
      <c r="F16" s="120"/>
      <c r="G16" s="120"/>
      <c r="H16" s="120"/>
      <c r="I16" s="83">
        <f aca="true" t="shared" si="2" ref="I16:N16">I17+I197+I203+I204+I227</f>
        <v>195142.60000000003</v>
      </c>
      <c r="J16" s="83">
        <f t="shared" si="2"/>
        <v>193365.30000000002</v>
      </c>
      <c r="K16" s="83">
        <f>K17+K197+K203+K204+K227</f>
        <v>108390.1</v>
      </c>
      <c r="L16" s="83">
        <f t="shared" si="2"/>
        <v>87744.4</v>
      </c>
      <c r="M16" s="83">
        <f t="shared" si="2"/>
        <v>87410.7</v>
      </c>
      <c r="N16" s="88">
        <f t="shared" si="2"/>
        <v>111951</v>
      </c>
      <c r="O16" s="26">
        <f aca="true" t="shared" si="3" ref="O16:O102">I16-J16</f>
        <v>1777.3000000000175</v>
      </c>
    </row>
    <row r="17" spans="1:15" ht="113.25" customHeight="1">
      <c r="A17" s="30">
        <v>30100000</v>
      </c>
      <c r="B17" s="31" t="s">
        <v>138</v>
      </c>
      <c r="C17" s="121"/>
      <c r="D17" s="121"/>
      <c r="E17" s="121"/>
      <c r="F17" s="121"/>
      <c r="G17" s="121"/>
      <c r="H17" s="121"/>
      <c r="I17" s="84">
        <f aca="true" t="shared" si="4" ref="I17:N17">I18+I33+I105+I121+I143+I168</f>
        <v>193929.40000000002</v>
      </c>
      <c r="J17" s="84">
        <f t="shared" si="4"/>
        <v>192211.2</v>
      </c>
      <c r="K17" s="84">
        <f t="shared" si="4"/>
        <v>107764.90000000001</v>
      </c>
      <c r="L17" s="84">
        <f t="shared" si="4"/>
        <v>87160</v>
      </c>
      <c r="M17" s="84">
        <f t="shared" si="4"/>
        <v>86835</v>
      </c>
      <c r="N17" s="89">
        <f t="shared" si="4"/>
        <v>111100</v>
      </c>
      <c r="O17" s="26">
        <f t="shared" si="3"/>
        <v>1718.2000000000116</v>
      </c>
    </row>
    <row r="18" spans="1:15" ht="32.25" customHeight="1">
      <c r="A18" s="34">
        <v>30101100</v>
      </c>
      <c r="B18" s="35" t="s">
        <v>249</v>
      </c>
      <c r="C18" s="128"/>
      <c r="D18" s="128"/>
      <c r="E18" s="128"/>
      <c r="F18" s="128"/>
      <c r="G18" s="128"/>
      <c r="H18" s="128"/>
      <c r="I18" s="81">
        <f aca="true" t="shared" si="5" ref="I18:N18">SUM(I23:I32)</f>
        <v>4939.1</v>
      </c>
      <c r="J18" s="81">
        <f t="shared" si="5"/>
        <v>4934.700000000001</v>
      </c>
      <c r="K18" s="81">
        <f t="shared" si="5"/>
        <v>5853.5</v>
      </c>
      <c r="L18" s="81">
        <f t="shared" si="5"/>
        <v>5100</v>
      </c>
      <c r="M18" s="81">
        <f t="shared" si="5"/>
        <v>5100</v>
      </c>
      <c r="N18" s="90">
        <f t="shared" si="5"/>
        <v>5450</v>
      </c>
      <c r="O18" s="26">
        <f t="shared" si="3"/>
        <v>4.399999999999636</v>
      </c>
    </row>
    <row r="19" spans="1:15" ht="22.5">
      <c r="A19" s="38">
        <v>30101100</v>
      </c>
      <c r="B19" s="39"/>
      <c r="C19" s="70" t="s">
        <v>67</v>
      </c>
      <c r="D19" s="70" t="s">
        <v>113</v>
      </c>
      <c r="E19" s="70" t="s">
        <v>68</v>
      </c>
      <c r="F19" s="40"/>
      <c r="G19" s="41"/>
      <c r="H19" s="42"/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91">
        <v>0</v>
      </c>
      <c r="O19" s="26">
        <f t="shared" si="3"/>
        <v>0</v>
      </c>
    </row>
    <row r="20" spans="1:15" ht="34.5" customHeight="1">
      <c r="A20" s="38">
        <v>30101100</v>
      </c>
      <c r="B20" s="39"/>
      <c r="C20" s="70" t="s">
        <v>16</v>
      </c>
      <c r="D20" s="70" t="s">
        <v>101</v>
      </c>
      <c r="E20" s="70" t="s">
        <v>250</v>
      </c>
      <c r="F20" s="40"/>
      <c r="G20" s="41"/>
      <c r="H20" s="42"/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91">
        <v>0</v>
      </c>
      <c r="O20" s="26">
        <f t="shared" si="3"/>
        <v>0</v>
      </c>
    </row>
    <row r="21" spans="1:15" ht="33.75" customHeight="1">
      <c r="A21" s="38">
        <v>30101100</v>
      </c>
      <c r="B21" s="39"/>
      <c r="C21" s="70" t="s">
        <v>17</v>
      </c>
      <c r="D21" s="70" t="s">
        <v>100</v>
      </c>
      <c r="E21" s="70" t="s">
        <v>99</v>
      </c>
      <c r="F21" s="40"/>
      <c r="G21" s="41"/>
      <c r="H21" s="42"/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91">
        <v>0</v>
      </c>
      <c r="O21" s="26">
        <f t="shared" si="3"/>
        <v>0</v>
      </c>
    </row>
    <row r="22" spans="1:15" ht="33.75">
      <c r="A22" s="38">
        <v>30101100</v>
      </c>
      <c r="B22" s="39"/>
      <c r="C22" s="70" t="s">
        <v>18</v>
      </c>
      <c r="D22" s="70" t="s">
        <v>98</v>
      </c>
      <c r="E22" s="70" t="s">
        <v>99</v>
      </c>
      <c r="F22" s="40"/>
      <c r="G22" s="41"/>
      <c r="H22" s="42"/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91">
        <v>0</v>
      </c>
      <c r="O22" s="26">
        <f t="shared" si="3"/>
        <v>0</v>
      </c>
    </row>
    <row r="23" spans="1:15" ht="22.5">
      <c r="A23" s="38">
        <v>30101100</v>
      </c>
      <c r="B23" s="39" t="s">
        <v>248</v>
      </c>
      <c r="C23" s="39" t="s">
        <v>84</v>
      </c>
      <c r="D23" s="44"/>
      <c r="E23" s="44"/>
      <c r="F23" s="40">
        <v>707</v>
      </c>
      <c r="G23" s="41">
        <v>20400</v>
      </c>
      <c r="H23" s="42">
        <v>12</v>
      </c>
      <c r="I23" s="80">
        <v>162.6</v>
      </c>
      <c r="J23" s="80">
        <v>160.7</v>
      </c>
      <c r="K23" s="80">
        <v>103.3</v>
      </c>
      <c r="L23" s="43">
        <v>88.3</v>
      </c>
      <c r="M23" s="43">
        <v>88.3</v>
      </c>
      <c r="N23" s="91">
        <v>99.8</v>
      </c>
      <c r="O23" s="26">
        <f t="shared" si="3"/>
        <v>1.9000000000000057</v>
      </c>
    </row>
    <row r="24" spans="1:15" ht="22.5">
      <c r="A24" s="38">
        <v>30101100</v>
      </c>
      <c r="B24" s="39" t="s">
        <v>244</v>
      </c>
      <c r="C24" s="39" t="s">
        <v>84</v>
      </c>
      <c r="D24" s="44"/>
      <c r="E24" s="44"/>
      <c r="F24" s="40" t="s">
        <v>251</v>
      </c>
      <c r="G24" s="41">
        <v>20400</v>
      </c>
      <c r="H24" s="42">
        <v>12</v>
      </c>
      <c r="I24" s="80">
        <v>1715.6</v>
      </c>
      <c r="J24" s="80">
        <v>1714.4</v>
      </c>
      <c r="K24" s="80">
        <v>1859.7</v>
      </c>
      <c r="L24" s="80">
        <v>1572.2</v>
      </c>
      <c r="M24" s="80">
        <v>1572.2</v>
      </c>
      <c r="N24" s="92">
        <v>1572.2</v>
      </c>
      <c r="O24" s="26">
        <f t="shared" si="3"/>
        <v>1.199999999999818</v>
      </c>
    </row>
    <row r="25" spans="1:15" ht="22.5">
      <c r="A25" s="38">
        <v>30101100</v>
      </c>
      <c r="B25" s="39" t="s">
        <v>245</v>
      </c>
      <c r="C25" s="39" t="s">
        <v>84</v>
      </c>
      <c r="D25" s="44"/>
      <c r="E25" s="44"/>
      <c r="F25" s="40">
        <v>707</v>
      </c>
      <c r="G25" s="41">
        <v>20400</v>
      </c>
      <c r="H25" s="42">
        <v>12</v>
      </c>
      <c r="I25" s="80">
        <v>28.8</v>
      </c>
      <c r="J25" s="80">
        <v>28.7</v>
      </c>
      <c r="K25" s="80">
        <v>39.5</v>
      </c>
      <c r="L25" s="80">
        <v>39.5</v>
      </c>
      <c r="M25" s="80">
        <v>39.5</v>
      </c>
      <c r="N25" s="92">
        <v>45</v>
      </c>
      <c r="O25" s="26">
        <f t="shared" si="3"/>
        <v>0.10000000000000142</v>
      </c>
    </row>
    <row r="26" spans="1:15" ht="22.5">
      <c r="A26" s="38">
        <v>30101100</v>
      </c>
      <c r="B26" s="39" t="s">
        <v>247</v>
      </c>
      <c r="C26" s="39" t="s">
        <v>84</v>
      </c>
      <c r="D26" s="44"/>
      <c r="E26" s="44"/>
      <c r="F26" s="40">
        <v>707</v>
      </c>
      <c r="G26" s="41">
        <v>20400</v>
      </c>
      <c r="H26" s="42">
        <v>12</v>
      </c>
      <c r="I26" s="43">
        <v>0</v>
      </c>
      <c r="J26" s="43">
        <v>0</v>
      </c>
      <c r="K26" s="43">
        <v>15</v>
      </c>
      <c r="L26" s="43">
        <v>0</v>
      </c>
      <c r="M26" s="43">
        <v>0</v>
      </c>
      <c r="N26" s="91">
        <v>183</v>
      </c>
      <c r="O26" s="26">
        <f t="shared" si="3"/>
        <v>0</v>
      </c>
    </row>
    <row r="27" spans="1:15" ht="22.5">
      <c r="A27" s="38">
        <v>30101100</v>
      </c>
      <c r="B27" s="39" t="s">
        <v>248</v>
      </c>
      <c r="C27" s="39" t="s">
        <v>84</v>
      </c>
      <c r="D27" s="44"/>
      <c r="E27" s="44"/>
      <c r="F27" s="40">
        <v>804</v>
      </c>
      <c r="G27" s="41">
        <v>20400</v>
      </c>
      <c r="H27" s="42">
        <v>12</v>
      </c>
      <c r="I27" s="43">
        <v>53.9</v>
      </c>
      <c r="J27" s="43">
        <v>53.4</v>
      </c>
      <c r="K27" s="43">
        <v>82.8</v>
      </c>
      <c r="L27" s="43">
        <v>52.4</v>
      </c>
      <c r="M27" s="43">
        <v>52.4</v>
      </c>
      <c r="N27" s="91">
        <v>86.8</v>
      </c>
      <c r="O27" s="26">
        <f t="shared" si="3"/>
        <v>0.5</v>
      </c>
    </row>
    <row r="28" spans="1:15" ht="22.5">
      <c r="A28" s="38">
        <v>30101100</v>
      </c>
      <c r="B28" s="39" t="s">
        <v>244</v>
      </c>
      <c r="C28" s="39" t="s">
        <v>84</v>
      </c>
      <c r="D28" s="44"/>
      <c r="E28" s="44"/>
      <c r="F28" s="40">
        <v>804</v>
      </c>
      <c r="G28" s="41">
        <v>20400</v>
      </c>
      <c r="H28" s="42">
        <v>12</v>
      </c>
      <c r="I28" s="80">
        <v>1421.2</v>
      </c>
      <c r="J28" s="80">
        <v>1420.9</v>
      </c>
      <c r="K28" s="80">
        <v>1963.2</v>
      </c>
      <c r="L28" s="80">
        <v>1613.2</v>
      </c>
      <c r="M28" s="80">
        <v>1613.2</v>
      </c>
      <c r="N28" s="92">
        <v>1613.2</v>
      </c>
      <c r="O28" s="26">
        <f t="shared" si="3"/>
        <v>0.2999999999999545</v>
      </c>
    </row>
    <row r="29" spans="1:15" ht="22.5">
      <c r="A29" s="38">
        <v>30101100</v>
      </c>
      <c r="B29" s="39" t="s">
        <v>247</v>
      </c>
      <c r="C29" s="39" t="s">
        <v>84</v>
      </c>
      <c r="D29" s="44"/>
      <c r="E29" s="44"/>
      <c r="F29" s="40">
        <v>804</v>
      </c>
      <c r="G29" s="41">
        <v>20400</v>
      </c>
      <c r="H29" s="42">
        <v>12</v>
      </c>
      <c r="I29" s="43">
        <v>0</v>
      </c>
      <c r="J29" s="43">
        <v>0</v>
      </c>
      <c r="K29" s="43">
        <v>60</v>
      </c>
      <c r="L29" s="43">
        <v>34.4</v>
      </c>
      <c r="M29" s="43">
        <v>34.4</v>
      </c>
      <c r="N29" s="91">
        <v>100</v>
      </c>
      <c r="O29" s="26">
        <f t="shared" si="3"/>
        <v>0</v>
      </c>
    </row>
    <row r="30" spans="1:15" ht="22.5">
      <c r="A30" s="38">
        <v>30101100</v>
      </c>
      <c r="B30" s="39" t="s">
        <v>248</v>
      </c>
      <c r="C30" s="39" t="s">
        <v>84</v>
      </c>
      <c r="D30" s="44"/>
      <c r="E30" s="44"/>
      <c r="F30" s="40">
        <v>1105</v>
      </c>
      <c r="G30" s="41">
        <v>20400</v>
      </c>
      <c r="H30" s="42">
        <v>12</v>
      </c>
      <c r="I30" s="43">
        <v>76.6</v>
      </c>
      <c r="J30" s="43">
        <v>76.3</v>
      </c>
      <c r="K30" s="43">
        <v>108.4</v>
      </c>
      <c r="L30" s="43">
        <v>78.4</v>
      </c>
      <c r="M30" s="43">
        <v>78.4</v>
      </c>
      <c r="N30" s="91">
        <v>100</v>
      </c>
      <c r="O30" s="26">
        <f t="shared" si="3"/>
        <v>0.29999999999999716</v>
      </c>
    </row>
    <row r="31" spans="1:15" ht="22.5">
      <c r="A31" s="38">
        <v>30101100</v>
      </c>
      <c r="B31" s="39" t="s">
        <v>244</v>
      </c>
      <c r="C31" s="39" t="s">
        <v>84</v>
      </c>
      <c r="D31" s="44"/>
      <c r="E31" s="44"/>
      <c r="F31" s="40">
        <v>1105</v>
      </c>
      <c r="G31" s="41">
        <v>20400</v>
      </c>
      <c r="H31" s="42">
        <v>12</v>
      </c>
      <c r="I31" s="80">
        <v>1428.4</v>
      </c>
      <c r="J31" s="80">
        <v>1428.3</v>
      </c>
      <c r="K31" s="80">
        <v>1571.6</v>
      </c>
      <c r="L31" s="80">
        <v>1571.6</v>
      </c>
      <c r="M31" s="80">
        <v>1571.6</v>
      </c>
      <c r="N31" s="92">
        <v>1571.6</v>
      </c>
      <c r="O31" s="26">
        <f t="shared" si="3"/>
        <v>0.10000000000013642</v>
      </c>
    </row>
    <row r="32" spans="1:15" ht="22.5">
      <c r="A32" s="38">
        <v>30101100</v>
      </c>
      <c r="B32" s="39" t="s">
        <v>247</v>
      </c>
      <c r="C32" s="39" t="s">
        <v>84</v>
      </c>
      <c r="D32" s="44"/>
      <c r="E32" s="44"/>
      <c r="F32" s="40">
        <v>1105</v>
      </c>
      <c r="G32" s="41">
        <v>20400</v>
      </c>
      <c r="H32" s="42">
        <v>12</v>
      </c>
      <c r="I32" s="43">
        <v>52</v>
      </c>
      <c r="J32" s="43">
        <v>52</v>
      </c>
      <c r="K32" s="43">
        <v>50</v>
      </c>
      <c r="L32" s="43">
        <v>50</v>
      </c>
      <c r="M32" s="43">
        <v>50</v>
      </c>
      <c r="N32" s="91">
        <v>78.4</v>
      </c>
      <c r="O32" s="26">
        <f t="shared" si="3"/>
        <v>0</v>
      </c>
    </row>
    <row r="33" spans="1:15" ht="234" customHeight="1">
      <c r="A33" s="34">
        <v>30111000</v>
      </c>
      <c r="B33" s="35" t="s">
        <v>140</v>
      </c>
      <c r="C33" s="128"/>
      <c r="D33" s="128"/>
      <c r="E33" s="128"/>
      <c r="F33" s="128"/>
      <c r="G33" s="128"/>
      <c r="H33" s="128"/>
      <c r="I33" s="81">
        <f aca="true" t="shared" si="6" ref="I33:N33">SUM(I82:I104)</f>
        <v>169598.80000000002</v>
      </c>
      <c r="J33" s="81">
        <f t="shared" si="6"/>
        <v>167898.30000000002</v>
      </c>
      <c r="K33" s="81">
        <f t="shared" si="6"/>
        <v>86005.3</v>
      </c>
      <c r="L33" s="81">
        <f t="shared" si="6"/>
        <v>70450</v>
      </c>
      <c r="M33" s="81">
        <f t="shared" si="6"/>
        <v>70250</v>
      </c>
      <c r="N33" s="90">
        <f t="shared" si="6"/>
        <v>91750</v>
      </c>
      <c r="O33" s="26">
        <f t="shared" si="3"/>
        <v>1700.5</v>
      </c>
    </row>
    <row r="34" spans="1:15" ht="22.5">
      <c r="A34" s="38">
        <v>30111000</v>
      </c>
      <c r="B34" s="39"/>
      <c r="C34" s="70" t="s">
        <v>67</v>
      </c>
      <c r="D34" s="70" t="s">
        <v>113</v>
      </c>
      <c r="E34" s="70" t="s">
        <v>68</v>
      </c>
      <c r="F34" s="40"/>
      <c r="G34" s="41"/>
      <c r="H34" s="42"/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91">
        <v>0</v>
      </c>
      <c r="O34" s="26">
        <f t="shared" si="3"/>
        <v>0</v>
      </c>
    </row>
    <row r="35" spans="1:15" ht="37.5" customHeight="1" hidden="1">
      <c r="A35" s="38">
        <v>30111000</v>
      </c>
      <c r="B35" s="39"/>
      <c r="C35" s="78"/>
      <c r="D35" s="78"/>
      <c r="E35" s="78"/>
      <c r="F35" s="40"/>
      <c r="G35" s="41"/>
      <c r="H35" s="42"/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91">
        <v>0</v>
      </c>
      <c r="O35" s="26">
        <f t="shared" si="3"/>
        <v>0</v>
      </c>
    </row>
    <row r="36" spans="1:15" ht="35.25" customHeight="1">
      <c r="A36" s="38">
        <v>30111000</v>
      </c>
      <c r="B36" s="39"/>
      <c r="C36" s="70" t="s">
        <v>19</v>
      </c>
      <c r="D36" s="70" t="s">
        <v>102</v>
      </c>
      <c r="E36" s="70" t="s">
        <v>85</v>
      </c>
      <c r="F36" s="40"/>
      <c r="G36" s="41"/>
      <c r="H36" s="42"/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91">
        <v>0</v>
      </c>
      <c r="O36" s="26">
        <f>I36-J36</f>
        <v>0</v>
      </c>
    </row>
    <row r="37" spans="1:15" ht="33" customHeight="1" hidden="1">
      <c r="A37" s="38">
        <v>30111000</v>
      </c>
      <c r="B37" s="39"/>
      <c r="C37" s="78"/>
      <c r="D37" s="78"/>
      <c r="E37" s="78"/>
      <c r="F37" s="40"/>
      <c r="G37" s="41"/>
      <c r="H37" s="42"/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91">
        <v>0</v>
      </c>
      <c r="O37" s="26">
        <f t="shared" si="3"/>
        <v>0</v>
      </c>
    </row>
    <row r="38" spans="1:15" ht="33" customHeight="1">
      <c r="A38" s="38">
        <v>30111000</v>
      </c>
      <c r="B38" s="39"/>
      <c r="C38" s="70" t="s">
        <v>26</v>
      </c>
      <c r="D38" s="70" t="s">
        <v>87</v>
      </c>
      <c r="E38" s="70" t="s">
        <v>88</v>
      </c>
      <c r="F38" s="40"/>
      <c r="G38" s="41"/>
      <c r="H38" s="42"/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91">
        <v>0</v>
      </c>
      <c r="O38" s="26">
        <f>I38-J38</f>
        <v>0</v>
      </c>
    </row>
    <row r="39" spans="1:15" ht="33.75" customHeight="1" hidden="1">
      <c r="A39" s="38">
        <v>30111000</v>
      </c>
      <c r="B39" s="39"/>
      <c r="C39" s="78"/>
      <c r="D39" s="78"/>
      <c r="E39" s="78"/>
      <c r="F39" s="40"/>
      <c r="G39" s="41"/>
      <c r="H39" s="42"/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91">
        <v>0</v>
      </c>
      <c r="O39" s="26">
        <f t="shared" si="3"/>
        <v>0</v>
      </c>
    </row>
    <row r="40" spans="1:15" ht="33.75" customHeight="1">
      <c r="A40" s="38">
        <v>30111000</v>
      </c>
      <c r="B40" s="39"/>
      <c r="C40" s="70" t="s">
        <v>27</v>
      </c>
      <c r="D40" s="70" t="s">
        <v>87</v>
      </c>
      <c r="E40" s="70" t="s">
        <v>86</v>
      </c>
      <c r="F40" s="40"/>
      <c r="G40" s="41"/>
      <c r="H40" s="42"/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91">
        <v>0</v>
      </c>
      <c r="O40" s="26">
        <f>I40-J40</f>
        <v>0</v>
      </c>
    </row>
    <row r="41" spans="1:15" ht="23.25" customHeight="1" hidden="1">
      <c r="A41" s="38">
        <v>30111000</v>
      </c>
      <c r="B41" s="39"/>
      <c r="C41" s="78"/>
      <c r="D41" s="78"/>
      <c r="E41" s="78"/>
      <c r="F41" s="40"/>
      <c r="G41" s="41"/>
      <c r="H41" s="42"/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91">
        <v>0</v>
      </c>
      <c r="O41" s="26">
        <f t="shared" si="3"/>
        <v>0</v>
      </c>
    </row>
    <row r="42" spans="1:15" ht="23.25" customHeight="1">
      <c r="A42" s="38">
        <v>30111000</v>
      </c>
      <c r="B42" s="39"/>
      <c r="C42" s="70" t="s">
        <v>66</v>
      </c>
      <c r="D42" s="70" t="s">
        <v>64</v>
      </c>
      <c r="E42" s="70" t="s">
        <v>65</v>
      </c>
      <c r="F42" s="40"/>
      <c r="G42" s="41"/>
      <c r="H42" s="42"/>
      <c r="I42" s="43"/>
      <c r="J42" s="43"/>
      <c r="K42" s="43"/>
      <c r="L42" s="43"/>
      <c r="M42" s="43"/>
      <c r="N42" s="91"/>
      <c r="O42" s="26"/>
    </row>
    <row r="43" spans="1:15" ht="33.75" customHeight="1" hidden="1">
      <c r="A43" s="38">
        <v>30111000</v>
      </c>
      <c r="B43" s="39"/>
      <c r="C43" s="78"/>
      <c r="D43" s="78"/>
      <c r="E43" s="78"/>
      <c r="F43" s="40"/>
      <c r="G43" s="41"/>
      <c r="H43" s="42"/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91">
        <v>0</v>
      </c>
      <c r="O43" s="26">
        <f t="shared" si="3"/>
        <v>0</v>
      </c>
    </row>
    <row r="44" spans="1:15" ht="33.75" customHeight="1">
      <c r="A44" s="38">
        <v>30111000</v>
      </c>
      <c r="B44" s="39"/>
      <c r="C44" s="70" t="s">
        <v>25</v>
      </c>
      <c r="D44" s="70" t="s">
        <v>87</v>
      </c>
      <c r="E44" s="70" t="s">
        <v>94</v>
      </c>
      <c r="F44" s="40"/>
      <c r="G44" s="41"/>
      <c r="H44" s="42"/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91">
        <v>0</v>
      </c>
      <c r="O44" s="26">
        <f>I44-J44</f>
        <v>0</v>
      </c>
    </row>
    <row r="45" spans="1:15" ht="33.75" customHeight="1" hidden="1">
      <c r="A45" s="38">
        <v>30111000</v>
      </c>
      <c r="B45" s="39"/>
      <c r="C45" s="78"/>
      <c r="D45" s="78"/>
      <c r="E45" s="78"/>
      <c r="F45" s="40"/>
      <c r="G45" s="41"/>
      <c r="H45" s="42"/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91">
        <v>0</v>
      </c>
      <c r="O45" s="26">
        <f t="shared" si="3"/>
        <v>0</v>
      </c>
    </row>
    <row r="46" spans="1:15" ht="33.75" customHeight="1">
      <c r="A46" s="38">
        <v>30111000</v>
      </c>
      <c r="B46" s="39"/>
      <c r="C46" s="70" t="s">
        <v>218</v>
      </c>
      <c r="D46" s="70" t="s">
        <v>87</v>
      </c>
      <c r="E46" s="70" t="s">
        <v>219</v>
      </c>
      <c r="F46" s="40"/>
      <c r="G46" s="41"/>
      <c r="H46" s="42"/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91">
        <v>0</v>
      </c>
      <c r="O46" s="26"/>
    </row>
    <row r="47" spans="1:15" ht="23.25" customHeight="1" hidden="1">
      <c r="A47" s="38">
        <v>30111000</v>
      </c>
      <c r="B47" s="39"/>
      <c r="C47" s="78"/>
      <c r="D47" s="78"/>
      <c r="E47" s="78"/>
      <c r="F47" s="40"/>
      <c r="G47" s="41"/>
      <c r="H47" s="42"/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91">
        <v>0</v>
      </c>
      <c r="O47" s="26">
        <f t="shared" si="3"/>
        <v>0</v>
      </c>
    </row>
    <row r="48" spans="1:15" ht="33.75">
      <c r="A48" s="38">
        <v>30111000</v>
      </c>
      <c r="B48" s="39"/>
      <c r="C48" s="70" t="s">
        <v>81</v>
      </c>
      <c r="D48" s="70" t="s">
        <v>87</v>
      </c>
      <c r="E48" s="70" t="s">
        <v>82</v>
      </c>
      <c r="F48" s="40"/>
      <c r="G48" s="41"/>
      <c r="H48" s="42"/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91">
        <v>0</v>
      </c>
      <c r="O48" s="26">
        <f>I48-J48</f>
        <v>0</v>
      </c>
    </row>
    <row r="49" spans="1:15" ht="34.5" customHeight="1" hidden="1">
      <c r="A49" s="38">
        <v>30111000</v>
      </c>
      <c r="B49" s="39"/>
      <c r="C49" s="78"/>
      <c r="D49" s="78"/>
      <c r="E49" s="78"/>
      <c r="F49" s="40"/>
      <c r="G49" s="41"/>
      <c r="H49" s="42"/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91">
        <v>0</v>
      </c>
      <c r="O49" s="26">
        <f t="shared" si="3"/>
        <v>0</v>
      </c>
    </row>
    <row r="50" spans="1:15" ht="23.25" customHeight="1" hidden="1">
      <c r="A50" s="38">
        <v>30111000</v>
      </c>
      <c r="B50" s="39"/>
      <c r="C50" s="78"/>
      <c r="D50" s="78"/>
      <c r="E50" s="78"/>
      <c r="F50" s="40"/>
      <c r="G50" s="41"/>
      <c r="H50" s="42"/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91">
        <v>0</v>
      </c>
      <c r="O50" s="26">
        <f t="shared" si="3"/>
        <v>0</v>
      </c>
    </row>
    <row r="51" spans="1:15" ht="33.75">
      <c r="A51" s="38">
        <v>30111000</v>
      </c>
      <c r="B51" s="39"/>
      <c r="C51" s="70" t="s">
        <v>24</v>
      </c>
      <c r="D51" s="70" t="s">
        <v>89</v>
      </c>
      <c r="E51" s="70" t="s">
        <v>90</v>
      </c>
      <c r="F51" s="40"/>
      <c r="G51" s="41"/>
      <c r="H51" s="42"/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91">
        <v>0</v>
      </c>
      <c r="O51" s="26">
        <f>I51-J51</f>
        <v>0</v>
      </c>
    </row>
    <row r="52" spans="1:15" ht="23.25" customHeight="1" hidden="1">
      <c r="A52" s="38">
        <v>30111000</v>
      </c>
      <c r="B52" s="39"/>
      <c r="C52" s="78"/>
      <c r="D52" s="78"/>
      <c r="E52" s="78"/>
      <c r="F52" s="40"/>
      <c r="G52" s="41"/>
      <c r="H52" s="42"/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91">
        <v>0</v>
      </c>
      <c r="O52" s="26">
        <f t="shared" si="3"/>
        <v>0</v>
      </c>
    </row>
    <row r="53" spans="1:15" ht="33.75">
      <c r="A53" s="38">
        <v>30111000</v>
      </c>
      <c r="B53" s="39"/>
      <c r="C53" s="70" t="s">
        <v>23</v>
      </c>
      <c r="D53" s="70" t="s">
        <v>91</v>
      </c>
      <c r="E53" s="70" t="s">
        <v>15</v>
      </c>
      <c r="F53" s="40"/>
      <c r="G53" s="41"/>
      <c r="H53" s="42"/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91">
        <v>0</v>
      </c>
      <c r="O53" s="26">
        <f>I53-J53</f>
        <v>0</v>
      </c>
    </row>
    <row r="54" spans="1:15" ht="23.25" customHeight="1" hidden="1">
      <c r="A54" s="38">
        <v>30111000</v>
      </c>
      <c r="B54" s="39"/>
      <c r="C54" s="78"/>
      <c r="D54" s="78"/>
      <c r="E54" s="78"/>
      <c r="F54" s="40"/>
      <c r="G54" s="41"/>
      <c r="H54" s="42"/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91">
        <v>0</v>
      </c>
      <c r="O54" s="26">
        <f t="shared" si="3"/>
        <v>0</v>
      </c>
    </row>
    <row r="55" spans="1:15" ht="33.75">
      <c r="A55" s="38">
        <v>30111000</v>
      </c>
      <c r="B55" s="39"/>
      <c r="C55" s="70" t="s">
        <v>22</v>
      </c>
      <c r="D55" s="70" t="s">
        <v>91</v>
      </c>
      <c r="E55" s="70" t="s">
        <v>92</v>
      </c>
      <c r="F55" s="40"/>
      <c r="G55" s="41"/>
      <c r="H55" s="42"/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91">
        <v>0</v>
      </c>
      <c r="O55" s="26">
        <f>I55-J55</f>
        <v>0</v>
      </c>
    </row>
    <row r="56" spans="1:15" ht="33" customHeight="1" hidden="1">
      <c r="A56" s="38">
        <v>30111000</v>
      </c>
      <c r="B56" s="39"/>
      <c r="C56" s="78"/>
      <c r="D56" s="78"/>
      <c r="E56" s="78"/>
      <c r="F56" s="40"/>
      <c r="G56" s="41"/>
      <c r="H56" s="42"/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91">
        <v>0</v>
      </c>
      <c r="O56" s="26">
        <f t="shared" si="3"/>
        <v>0</v>
      </c>
    </row>
    <row r="57" spans="1:15" ht="33" customHeight="1">
      <c r="A57" s="38">
        <v>30111000</v>
      </c>
      <c r="B57" s="39"/>
      <c r="C57" s="70" t="s">
        <v>21</v>
      </c>
      <c r="D57" s="70" t="s">
        <v>14</v>
      </c>
      <c r="E57" s="70" t="s">
        <v>86</v>
      </c>
      <c r="F57" s="40"/>
      <c r="G57" s="41"/>
      <c r="H57" s="42"/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91">
        <v>0</v>
      </c>
      <c r="O57" s="26">
        <f>I57-J57</f>
        <v>0</v>
      </c>
    </row>
    <row r="58" spans="1:15" ht="34.5" customHeight="1" hidden="1">
      <c r="A58" s="38">
        <v>30111000</v>
      </c>
      <c r="B58" s="39"/>
      <c r="C58" s="78"/>
      <c r="D58" s="78"/>
      <c r="E58" s="78"/>
      <c r="F58" s="40"/>
      <c r="G58" s="41"/>
      <c r="H58" s="42"/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91">
        <v>0</v>
      </c>
      <c r="O58" s="26">
        <f t="shared" si="3"/>
        <v>0</v>
      </c>
    </row>
    <row r="59" spans="1:15" ht="34.5" customHeight="1">
      <c r="A59" s="38">
        <v>30111000</v>
      </c>
      <c r="B59" s="39"/>
      <c r="C59" s="70" t="s">
        <v>20</v>
      </c>
      <c r="D59" s="70" t="s">
        <v>93</v>
      </c>
      <c r="E59" s="70" t="s">
        <v>86</v>
      </c>
      <c r="F59" s="40"/>
      <c r="G59" s="41"/>
      <c r="H59" s="42"/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91">
        <v>0</v>
      </c>
      <c r="O59" s="26">
        <f>I59-J59</f>
        <v>0</v>
      </c>
    </row>
    <row r="60" spans="1:15" ht="33.75">
      <c r="A60" s="38">
        <v>30111000</v>
      </c>
      <c r="B60" s="39"/>
      <c r="C60" s="70" t="s">
        <v>28</v>
      </c>
      <c r="D60" s="70" t="s">
        <v>253</v>
      </c>
      <c r="E60" s="70" t="s">
        <v>254</v>
      </c>
      <c r="F60" s="40"/>
      <c r="G60" s="41"/>
      <c r="H60" s="42"/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91">
        <v>0</v>
      </c>
      <c r="O60" s="26">
        <f t="shared" si="3"/>
        <v>0</v>
      </c>
    </row>
    <row r="61" spans="1:15" ht="12.75" hidden="1">
      <c r="A61" s="38">
        <v>30111000</v>
      </c>
      <c r="B61" s="39"/>
      <c r="C61" s="78"/>
      <c r="D61" s="78"/>
      <c r="E61" s="78"/>
      <c r="F61" s="40"/>
      <c r="G61" s="41"/>
      <c r="H61" s="42"/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91">
        <v>0</v>
      </c>
      <c r="O61" s="26">
        <f t="shared" si="3"/>
        <v>0</v>
      </c>
    </row>
    <row r="62" spans="1:15" ht="21.75" customHeight="1">
      <c r="A62" s="38">
        <v>30111000</v>
      </c>
      <c r="B62" s="39"/>
      <c r="C62" s="70" t="s">
        <v>30</v>
      </c>
      <c r="D62" s="70" t="s">
        <v>255</v>
      </c>
      <c r="E62" s="70" t="s">
        <v>256</v>
      </c>
      <c r="F62" s="40"/>
      <c r="G62" s="41"/>
      <c r="H62" s="42"/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91">
        <v>0</v>
      </c>
      <c r="O62" s="26">
        <f t="shared" si="3"/>
        <v>0</v>
      </c>
    </row>
    <row r="63" spans="1:15" ht="12.75" hidden="1">
      <c r="A63" s="38">
        <v>30111000</v>
      </c>
      <c r="B63" s="39"/>
      <c r="C63" s="78"/>
      <c r="D63" s="78"/>
      <c r="E63" s="78"/>
      <c r="F63" s="40"/>
      <c r="G63" s="41"/>
      <c r="H63" s="42"/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91">
        <v>0</v>
      </c>
      <c r="O63" s="26">
        <f t="shared" si="3"/>
        <v>0</v>
      </c>
    </row>
    <row r="64" spans="1:15" ht="22.5">
      <c r="A64" s="38">
        <v>30111000</v>
      </c>
      <c r="B64" s="39"/>
      <c r="C64" s="70" t="s">
        <v>83</v>
      </c>
      <c r="D64" s="70" t="s">
        <v>220</v>
      </c>
      <c r="E64" s="70" t="s">
        <v>221</v>
      </c>
      <c r="F64" s="40"/>
      <c r="G64" s="41"/>
      <c r="H64" s="42"/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91">
        <v>0</v>
      </c>
      <c r="O64" s="26"/>
    </row>
    <row r="65" spans="1:15" ht="33.75">
      <c r="A65" s="38">
        <v>30111000</v>
      </c>
      <c r="B65" s="39"/>
      <c r="C65" s="70" t="s">
        <v>222</v>
      </c>
      <c r="D65" s="70" t="s">
        <v>223</v>
      </c>
      <c r="E65" s="70" t="s">
        <v>224</v>
      </c>
      <c r="F65" s="40"/>
      <c r="G65" s="41"/>
      <c r="H65" s="42"/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91">
        <v>0</v>
      </c>
      <c r="O65" s="26"/>
    </row>
    <row r="66" spans="1:15" ht="12.75" hidden="1">
      <c r="A66" s="38">
        <v>30111000</v>
      </c>
      <c r="B66" s="39"/>
      <c r="C66" s="78"/>
      <c r="D66" s="78"/>
      <c r="E66" s="78"/>
      <c r="F66" s="40"/>
      <c r="G66" s="41"/>
      <c r="H66" s="42"/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91">
        <v>0</v>
      </c>
      <c r="O66" s="26">
        <f t="shared" si="3"/>
        <v>0</v>
      </c>
    </row>
    <row r="67" spans="1:15" ht="54.75" customHeight="1">
      <c r="A67" s="38">
        <v>30111000</v>
      </c>
      <c r="B67" s="39"/>
      <c r="C67" s="70" t="s">
        <v>31</v>
      </c>
      <c r="D67" s="70" t="s">
        <v>161</v>
      </c>
      <c r="E67" s="70" t="s">
        <v>259</v>
      </c>
      <c r="F67" s="40"/>
      <c r="G67" s="41"/>
      <c r="H67" s="42"/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91">
        <v>0</v>
      </c>
      <c r="O67" s="26"/>
    </row>
    <row r="68" spans="1:15" ht="45">
      <c r="A68" s="38">
        <v>30111000</v>
      </c>
      <c r="B68" s="39"/>
      <c r="C68" s="70" t="s">
        <v>32</v>
      </c>
      <c r="D68" s="70" t="s">
        <v>184</v>
      </c>
      <c r="E68" s="70" t="s">
        <v>260</v>
      </c>
      <c r="F68" s="40"/>
      <c r="G68" s="41"/>
      <c r="H68" s="42"/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91">
        <v>0</v>
      </c>
      <c r="O68" s="26"/>
    </row>
    <row r="69" spans="1:15" ht="33.75">
      <c r="A69" s="38">
        <v>30111000</v>
      </c>
      <c r="B69" s="39"/>
      <c r="C69" s="70" t="s">
        <v>33</v>
      </c>
      <c r="D69" s="70" t="s">
        <v>261</v>
      </c>
      <c r="E69" s="70" t="s">
        <v>262</v>
      </c>
      <c r="F69" s="40"/>
      <c r="G69" s="41"/>
      <c r="H69" s="42"/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91">
        <v>0</v>
      </c>
      <c r="O69" s="26"/>
    </row>
    <row r="70" spans="1:15" ht="44.25" customHeight="1">
      <c r="A70" s="38">
        <v>30111000</v>
      </c>
      <c r="B70" s="39"/>
      <c r="C70" s="70" t="s">
        <v>34</v>
      </c>
      <c r="D70" s="70" t="s">
        <v>263</v>
      </c>
      <c r="E70" s="70" t="s">
        <v>264</v>
      </c>
      <c r="F70" s="40"/>
      <c r="G70" s="41"/>
      <c r="H70" s="42"/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91">
        <v>0</v>
      </c>
      <c r="O70" s="26"/>
    </row>
    <row r="71" spans="1:15" ht="33.75" customHeight="1">
      <c r="A71" s="38">
        <v>30111000</v>
      </c>
      <c r="B71" s="39"/>
      <c r="C71" s="78" t="s">
        <v>29</v>
      </c>
      <c r="D71" s="78" t="s">
        <v>162</v>
      </c>
      <c r="E71" s="78" t="s">
        <v>163</v>
      </c>
      <c r="F71" s="40"/>
      <c r="G71" s="41"/>
      <c r="H71" s="42"/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91">
        <v>0</v>
      </c>
      <c r="O71" s="26"/>
    </row>
    <row r="72" spans="1:15" ht="22.5" customHeight="1">
      <c r="A72" s="38">
        <v>30111000</v>
      </c>
      <c r="B72" s="39"/>
      <c r="C72" s="78" t="s">
        <v>229</v>
      </c>
      <c r="D72" s="78" t="s">
        <v>164</v>
      </c>
      <c r="E72" s="78" t="s">
        <v>165</v>
      </c>
      <c r="F72" s="40"/>
      <c r="G72" s="41"/>
      <c r="H72" s="42"/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91">
        <v>0</v>
      </c>
      <c r="O72" s="26">
        <f t="shared" si="3"/>
        <v>0</v>
      </c>
    </row>
    <row r="73" spans="1:15" ht="33.75" customHeight="1">
      <c r="A73" s="38">
        <v>30111000</v>
      </c>
      <c r="B73" s="39"/>
      <c r="C73" s="78" t="s">
        <v>142</v>
      </c>
      <c r="D73" s="78" t="s">
        <v>159</v>
      </c>
      <c r="E73" s="78" t="s">
        <v>154</v>
      </c>
      <c r="F73" s="78"/>
      <c r="G73" s="78"/>
      <c r="H73" s="42"/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91">
        <v>0</v>
      </c>
      <c r="O73" s="26">
        <f t="shared" si="3"/>
        <v>0</v>
      </c>
    </row>
    <row r="74" spans="1:15" ht="33.75" customHeight="1">
      <c r="A74" s="38">
        <v>30111000</v>
      </c>
      <c r="B74" s="39"/>
      <c r="C74" s="78" t="s">
        <v>144</v>
      </c>
      <c r="D74" s="78" t="s">
        <v>158</v>
      </c>
      <c r="E74" s="78" t="s">
        <v>153</v>
      </c>
      <c r="F74" s="40"/>
      <c r="G74" s="41"/>
      <c r="H74" s="42"/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91">
        <v>0</v>
      </c>
      <c r="O74" s="26">
        <f t="shared" si="3"/>
        <v>0</v>
      </c>
    </row>
    <row r="75" spans="1:15" ht="33.75" customHeight="1">
      <c r="A75" s="38">
        <v>30111000</v>
      </c>
      <c r="B75" s="39"/>
      <c r="C75" s="78" t="s">
        <v>230</v>
      </c>
      <c r="D75" s="78" t="s">
        <v>211</v>
      </c>
      <c r="E75" s="78" t="s">
        <v>212</v>
      </c>
      <c r="F75" s="40"/>
      <c r="G75" s="41"/>
      <c r="H75" s="42"/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91">
        <v>0</v>
      </c>
      <c r="O75" s="26"/>
    </row>
    <row r="76" spans="1:15" ht="69" customHeight="1" hidden="1">
      <c r="A76" s="38">
        <v>30111000</v>
      </c>
      <c r="B76" s="39"/>
      <c r="C76" s="78" t="s">
        <v>231</v>
      </c>
      <c r="D76" s="78" t="s">
        <v>166</v>
      </c>
      <c r="E76" s="78" t="s">
        <v>167</v>
      </c>
      <c r="F76" s="40"/>
      <c r="G76" s="41"/>
      <c r="H76" s="42"/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91">
        <v>0</v>
      </c>
      <c r="O76" s="26"/>
    </row>
    <row r="77" spans="1:15" ht="44.25" customHeight="1">
      <c r="A77" s="38">
        <v>30111000</v>
      </c>
      <c r="B77" s="39"/>
      <c r="C77" s="78" t="s">
        <v>232</v>
      </c>
      <c r="D77" s="78" t="s">
        <v>168</v>
      </c>
      <c r="E77" s="78" t="s">
        <v>169</v>
      </c>
      <c r="F77" s="40"/>
      <c r="G77" s="41"/>
      <c r="H77" s="42"/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91">
        <v>0</v>
      </c>
      <c r="O77" s="26"/>
    </row>
    <row r="78" spans="1:15" ht="57" customHeight="1">
      <c r="A78" s="38">
        <v>30111000</v>
      </c>
      <c r="B78" s="39"/>
      <c r="C78" s="78" t="s">
        <v>233</v>
      </c>
      <c r="D78" s="78" t="s">
        <v>168</v>
      </c>
      <c r="E78" s="78" t="s">
        <v>170</v>
      </c>
      <c r="F78" s="40"/>
      <c r="G78" s="41"/>
      <c r="H78" s="42"/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91">
        <v>0</v>
      </c>
      <c r="O78" s="26"/>
    </row>
    <row r="79" spans="1:15" ht="56.25" customHeight="1">
      <c r="A79" s="38">
        <v>30111000</v>
      </c>
      <c r="B79" s="39"/>
      <c r="C79" s="78" t="s">
        <v>141</v>
      </c>
      <c r="D79" s="78" t="s">
        <v>147</v>
      </c>
      <c r="E79" s="78" t="s">
        <v>143</v>
      </c>
      <c r="F79" s="40"/>
      <c r="G79" s="41"/>
      <c r="H79" s="42"/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91">
        <v>0</v>
      </c>
      <c r="O79" s="26"/>
    </row>
    <row r="80" spans="1:15" ht="55.5" customHeight="1">
      <c r="A80" s="38">
        <v>30111000</v>
      </c>
      <c r="B80" s="39"/>
      <c r="C80" s="78" t="s">
        <v>145</v>
      </c>
      <c r="D80" s="78" t="s">
        <v>146</v>
      </c>
      <c r="E80" s="78" t="s">
        <v>143</v>
      </c>
      <c r="F80" s="40"/>
      <c r="G80" s="41"/>
      <c r="H80" s="42"/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91">
        <v>0</v>
      </c>
      <c r="O80" s="26"/>
    </row>
    <row r="81" spans="1:15" ht="68.25" customHeight="1" hidden="1">
      <c r="A81" s="38">
        <v>30111000</v>
      </c>
      <c r="B81" s="39"/>
      <c r="C81" s="78"/>
      <c r="D81" s="78"/>
      <c r="E81" s="78"/>
      <c r="F81" s="40"/>
      <c r="G81" s="41"/>
      <c r="H81" s="42"/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91">
        <v>0</v>
      </c>
      <c r="O81" s="26"/>
    </row>
    <row r="82" spans="1:15" ht="21.75" customHeight="1" hidden="1">
      <c r="A82" s="38">
        <v>30111000</v>
      </c>
      <c r="B82" s="39" t="s">
        <v>248</v>
      </c>
      <c r="C82" s="39" t="s">
        <v>139</v>
      </c>
      <c r="D82" s="44"/>
      <c r="E82" s="44"/>
      <c r="F82" s="40">
        <v>702</v>
      </c>
      <c r="G82" s="41">
        <v>4239900</v>
      </c>
      <c r="H82" s="42">
        <v>1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91">
        <v>0</v>
      </c>
      <c r="O82" s="26">
        <f t="shared" si="3"/>
        <v>0</v>
      </c>
    </row>
    <row r="83" spans="1:15" ht="21.75" customHeight="1" hidden="1">
      <c r="A83" s="38">
        <v>30111000</v>
      </c>
      <c r="B83" s="39" t="s">
        <v>244</v>
      </c>
      <c r="C83" s="39" t="s">
        <v>139</v>
      </c>
      <c r="D83" s="44"/>
      <c r="E83" s="44"/>
      <c r="F83" s="40">
        <v>702</v>
      </c>
      <c r="G83" s="41">
        <v>4239900</v>
      </c>
      <c r="H83" s="42">
        <v>1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91">
        <v>0</v>
      </c>
      <c r="O83" s="26">
        <f t="shared" si="3"/>
        <v>0</v>
      </c>
    </row>
    <row r="84" spans="1:15" ht="21.75" customHeight="1" hidden="1">
      <c r="A84" s="38">
        <v>30111000</v>
      </c>
      <c r="B84" s="39" t="s">
        <v>245</v>
      </c>
      <c r="C84" s="39" t="s">
        <v>139</v>
      </c>
      <c r="D84" s="44"/>
      <c r="E84" s="44"/>
      <c r="F84" s="40">
        <v>702</v>
      </c>
      <c r="G84" s="41">
        <v>4239900</v>
      </c>
      <c r="H84" s="42">
        <v>1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91">
        <v>0</v>
      </c>
      <c r="O84" s="26">
        <f t="shared" si="3"/>
        <v>0</v>
      </c>
    </row>
    <row r="85" spans="1:15" ht="21.75" customHeight="1" hidden="1">
      <c r="A85" s="38">
        <v>30111000</v>
      </c>
      <c r="B85" s="39" t="s">
        <v>247</v>
      </c>
      <c r="C85" s="39" t="s">
        <v>139</v>
      </c>
      <c r="D85" s="44"/>
      <c r="E85" s="44"/>
      <c r="F85" s="40">
        <v>702</v>
      </c>
      <c r="G85" s="41">
        <v>4239900</v>
      </c>
      <c r="H85" s="42">
        <v>1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91">
        <v>0</v>
      </c>
      <c r="O85" s="26">
        <f t="shared" si="3"/>
        <v>0</v>
      </c>
    </row>
    <row r="86" spans="1:15" ht="21.75" customHeight="1">
      <c r="A86" s="38">
        <v>30111000</v>
      </c>
      <c r="B86" s="39" t="s">
        <v>265</v>
      </c>
      <c r="C86" s="39" t="s">
        <v>139</v>
      </c>
      <c r="D86" s="44"/>
      <c r="E86" s="44"/>
      <c r="F86" s="40">
        <v>702</v>
      </c>
      <c r="G86" s="41">
        <v>4239901</v>
      </c>
      <c r="H86" s="42">
        <v>25</v>
      </c>
      <c r="I86" s="80">
        <v>63352</v>
      </c>
      <c r="J86" s="80">
        <v>63352</v>
      </c>
      <c r="K86" s="80">
        <v>81549</v>
      </c>
      <c r="L86" s="80">
        <v>70000</v>
      </c>
      <c r="M86" s="80">
        <v>70000</v>
      </c>
      <c r="N86" s="92">
        <v>91000</v>
      </c>
      <c r="O86" s="26">
        <f t="shared" si="3"/>
        <v>0</v>
      </c>
    </row>
    <row r="87" spans="1:15" ht="21.75" customHeight="1">
      <c r="A87" s="38">
        <v>30111000</v>
      </c>
      <c r="B87" s="39" t="s">
        <v>265</v>
      </c>
      <c r="C87" s="39" t="s">
        <v>139</v>
      </c>
      <c r="D87" s="44"/>
      <c r="E87" s="44"/>
      <c r="F87" s="40">
        <v>702</v>
      </c>
      <c r="G87" s="41">
        <v>4239903</v>
      </c>
      <c r="H87" s="42">
        <v>31</v>
      </c>
      <c r="I87" s="43">
        <v>3791.2</v>
      </c>
      <c r="J87" s="43">
        <v>3791.1</v>
      </c>
      <c r="K87" s="43">
        <v>1500</v>
      </c>
      <c r="L87" s="43">
        <v>0</v>
      </c>
      <c r="M87" s="43">
        <v>0</v>
      </c>
      <c r="N87" s="91">
        <v>0</v>
      </c>
      <c r="O87" s="26">
        <f t="shared" si="3"/>
        <v>0.09999999999990905</v>
      </c>
    </row>
    <row r="88" spans="1:15" ht="21.75" customHeight="1" hidden="1">
      <c r="A88" s="38">
        <v>30111000</v>
      </c>
      <c r="B88" s="39" t="s">
        <v>245</v>
      </c>
      <c r="C88" s="39" t="s">
        <v>139</v>
      </c>
      <c r="D88" s="44"/>
      <c r="E88" s="44"/>
      <c r="F88" s="40">
        <v>702</v>
      </c>
      <c r="G88" s="41">
        <v>4239901</v>
      </c>
      <c r="H88" s="42">
        <v>25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91">
        <v>0</v>
      </c>
      <c r="O88" s="26">
        <f t="shared" si="3"/>
        <v>0</v>
      </c>
    </row>
    <row r="89" spans="1:15" ht="21.75" customHeight="1">
      <c r="A89" s="38">
        <v>30111000</v>
      </c>
      <c r="B89" s="39" t="s">
        <v>265</v>
      </c>
      <c r="C89" s="39" t="s">
        <v>139</v>
      </c>
      <c r="D89" s="44"/>
      <c r="E89" s="44"/>
      <c r="F89" s="40">
        <v>702</v>
      </c>
      <c r="G89" s="41">
        <v>5205000</v>
      </c>
      <c r="H89" s="42">
        <v>31</v>
      </c>
      <c r="I89" s="80">
        <f>48000+3500</f>
        <v>51500</v>
      </c>
      <c r="J89" s="80">
        <v>49800</v>
      </c>
      <c r="K89" s="43">
        <v>217.8</v>
      </c>
      <c r="L89" s="43">
        <v>0</v>
      </c>
      <c r="M89" s="43">
        <v>0</v>
      </c>
      <c r="N89" s="91">
        <v>0</v>
      </c>
      <c r="O89" s="26">
        <f t="shared" si="3"/>
        <v>1700</v>
      </c>
    </row>
    <row r="90" spans="1:15" ht="21.75" customHeight="1" hidden="1">
      <c r="A90" s="38">
        <v>30111000</v>
      </c>
      <c r="B90" s="39" t="s">
        <v>265</v>
      </c>
      <c r="C90" s="39" t="s">
        <v>139</v>
      </c>
      <c r="D90" s="44"/>
      <c r="E90" s="44"/>
      <c r="F90" s="40">
        <v>702</v>
      </c>
      <c r="G90" s="41">
        <v>5205000</v>
      </c>
      <c r="H90" s="42">
        <v>31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91">
        <v>0</v>
      </c>
      <c r="O90" s="26">
        <f t="shared" si="3"/>
        <v>0</v>
      </c>
    </row>
    <row r="91" spans="1:15" ht="21.75" customHeight="1" hidden="1">
      <c r="A91" s="38">
        <v>30111000</v>
      </c>
      <c r="B91" s="39" t="s">
        <v>248</v>
      </c>
      <c r="C91" s="39" t="s">
        <v>139</v>
      </c>
      <c r="D91" s="44"/>
      <c r="E91" s="44"/>
      <c r="F91" s="40">
        <v>707</v>
      </c>
      <c r="G91" s="41" t="s">
        <v>171</v>
      </c>
      <c r="H91" s="42">
        <v>12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91">
        <v>0</v>
      </c>
      <c r="O91" s="26">
        <f t="shared" si="3"/>
        <v>0</v>
      </c>
    </row>
    <row r="92" spans="1:15" ht="21.75" customHeight="1">
      <c r="A92" s="38">
        <v>30111000</v>
      </c>
      <c r="B92" s="39" t="s">
        <v>265</v>
      </c>
      <c r="C92" s="39" t="s">
        <v>139</v>
      </c>
      <c r="D92" s="44"/>
      <c r="E92" s="44"/>
      <c r="F92" s="40">
        <v>709</v>
      </c>
      <c r="G92" s="41">
        <v>5223804</v>
      </c>
      <c r="H92" s="42">
        <v>31</v>
      </c>
      <c r="I92" s="43">
        <v>0</v>
      </c>
      <c r="J92" s="43">
        <v>0</v>
      </c>
      <c r="K92" s="43">
        <v>1645</v>
      </c>
      <c r="L92" s="43">
        <v>0</v>
      </c>
      <c r="M92" s="43">
        <v>0</v>
      </c>
      <c r="N92" s="91">
        <v>0</v>
      </c>
      <c r="O92" s="26">
        <f t="shared" si="3"/>
        <v>0</v>
      </c>
    </row>
    <row r="93" spans="1:15" ht="21.75" customHeight="1">
      <c r="A93" s="38">
        <v>30111000</v>
      </c>
      <c r="B93" s="39" t="s">
        <v>265</v>
      </c>
      <c r="C93" s="39" t="s">
        <v>139</v>
      </c>
      <c r="D93" s="44"/>
      <c r="E93" s="44"/>
      <c r="F93" s="40">
        <v>709</v>
      </c>
      <c r="G93" s="41">
        <v>5242300</v>
      </c>
      <c r="H93" s="42">
        <v>31</v>
      </c>
      <c r="I93" s="43">
        <v>0</v>
      </c>
      <c r="J93" s="43">
        <v>0</v>
      </c>
      <c r="K93" s="43">
        <v>82.1</v>
      </c>
      <c r="L93" s="43">
        <v>0</v>
      </c>
      <c r="M93" s="43">
        <v>0</v>
      </c>
      <c r="N93" s="91">
        <v>0</v>
      </c>
      <c r="O93" s="26">
        <f t="shared" si="3"/>
        <v>0</v>
      </c>
    </row>
    <row r="94" spans="1:15" ht="21.75" customHeight="1">
      <c r="A94" s="38">
        <v>30111000</v>
      </c>
      <c r="B94" s="39" t="s">
        <v>248</v>
      </c>
      <c r="C94" s="39" t="s">
        <v>139</v>
      </c>
      <c r="D94" s="44"/>
      <c r="E94" s="44"/>
      <c r="F94" s="40">
        <v>707</v>
      </c>
      <c r="G94" s="41">
        <v>7950000</v>
      </c>
      <c r="H94" s="42">
        <v>13</v>
      </c>
      <c r="I94" s="43">
        <v>250</v>
      </c>
      <c r="J94" s="43">
        <v>249.6</v>
      </c>
      <c r="K94" s="43">
        <v>307.4</v>
      </c>
      <c r="L94" s="43">
        <v>50</v>
      </c>
      <c r="M94" s="43">
        <v>50</v>
      </c>
      <c r="N94" s="91">
        <v>50</v>
      </c>
      <c r="O94" s="26">
        <f t="shared" si="3"/>
        <v>0.4000000000000057</v>
      </c>
    </row>
    <row r="95" spans="1:15" ht="21.75" customHeight="1">
      <c r="A95" s="38">
        <v>30111000</v>
      </c>
      <c r="B95" s="39" t="s">
        <v>248</v>
      </c>
      <c r="C95" s="39" t="s">
        <v>139</v>
      </c>
      <c r="D95" s="44"/>
      <c r="E95" s="44"/>
      <c r="F95" s="40">
        <v>707</v>
      </c>
      <c r="G95" s="41">
        <v>4320200</v>
      </c>
      <c r="H95" s="42">
        <v>13</v>
      </c>
      <c r="I95" s="43">
        <v>0</v>
      </c>
      <c r="J95" s="43">
        <v>0</v>
      </c>
      <c r="K95" s="43">
        <v>0</v>
      </c>
      <c r="L95" s="43">
        <v>200</v>
      </c>
      <c r="M95" s="43">
        <v>200</v>
      </c>
      <c r="N95" s="91">
        <v>200</v>
      </c>
      <c r="O95" s="26">
        <f>I95-J95</f>
        <v>0</v>
      </c>
    </row>
    <row r="96" spans="1:15" ht="21.75" customHeight="1" hidden="1">
      <c r="A96" s="38">
        <v>30111000</v>
      </c>
      <c r="B96" s="39" t="s">
        <v>248</v>
      </c>
      <c r="C96" s="39" t="s">
        <v>139</v>
      </c>
      <c r="D96" s="44"/>
      <c r="E96" s="44"/>
      <c r="F96" s="40">
        <v>709</v>
      </c>
      <c r="G96" s="41">
        <v>7950000</v>
      </c>
      <c r="H96" s="42">
        <v>22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91">
        <v>0</v>
      </c>
      <c r="O96" s="26">
        <f t="shared" si="3"/>
        <v>0</v>
      </c>
    </row>
    <row r="97" spans="1:15" ht="21.75" customHeight="1" hidden="1">
      <c r="A97" s="38">
        <v>30111000</v>
      </c>
      <c r="B97" s="39" t="s">
        <v>247</v>
      </c>
      <c r="C97" s="39" t="s">
        <v>139</v>
      </c>
      <c r="D97" s="44"/>
      <c r="E97" s="44"/>
      <c r="F97" s="40">
        <v>709</v>
      </c>
      <c r="G97" s="41">
        <v>7950000</v>
      </c>
      <c r="H97" s="42">
        <v>22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91">
        <v>0</v>
      </c>
      <c r="O97" s="26">
        <f t="shared" si="3"/>
        <v>0</v>
      </c>
    </row>
    <row r="98" spans="1:15" ht="21.75" customHeight="1">
      <c r="A98" s="38">
        <v>30111000</v>
      </c>
      <c r="B98" s="39" t="s">
        <v>248</v>
      </c>
      <c r="C98" s="39" t="s">
        <v>139</v>
      </c>
      <c r="D98" s="44"/>
      <c r="E98" s="44"/>
      <c r="F98" s="40">
        <v>709</v>
      </c>
      <c r="G98" s="41">
        <v>7950000</v>
      </c>
      <c r="H98" s="42">
        <v>13</v>
      </c>
      <c r="I98" s="43">
        <v>300</v>
      </c>
      <c r="J98" s="43">
        <v>300</v>
      </c>
      <c r="K98" s="43">
        <v>0</v>
      </c>
      <c r="L98" s="43">
        <v>0</v>
      </c>
      <c r="M98" s="43">
        <v>0</v>
      </c>
      <c r="N98" s="91">
        <v>0</v>
      </c>
      <c r="O98" s="26">
        <f t="shared" si="3"/>
        <v>0</v>
      </c>
    </row>
    <row r="99" spans="1:15" ht="21.75" customHeight="1">
      <c r="A99" s="38">
        <v>30111000</v>
      </c>
      <c r="B99" s="39" t="s">
        <v>248</v>
      </c>
      <c r="C99" s="39" t="s">
        <v>139</v>
      </c>
      <c r="D99" s="44"/>
      <c r="E99" s="44"/>
      <c r="F99" s="40">
        <v>709</v>
      </c>
      <c r="G99" s="41">
        <v>7950000</v>
      </c>
      <c r="H99" s="42">
        <v>31</v>
      </c>
      <c r="I99" s="43">
        <f>16621+90</f>
        <v>16711</v>
      </c>
      <c r="J99" s="43">
        <v>16711</v>
      </c>
      <c r="K99" s="43">
        <v>704</v>
      </c>
      <c r="L99" s="43">
        <v>200</v>
      </c>
      <c r="M99" s="43">
        <v>0</v>
      </c>
      <c r="N99" s="91">
        <v>500</v>
      </c>
      <c r="O99" s="26">
        <f t="shared" si="3"/>
        <v>0</v>
      </c>
    </row>
    <row r="100" spans="1:15" ht="21.75" customHeight="1">
      <c r="A100" s="38">
        <v>30111000</v>
      </c>
      <c r="B100" s="39" t="s">
        <v>248</v>
      </c>
      <c r="C100" s="39" t="s">
        <v>139</v>
      </c>
      <c r="D100" s="44"/>
      <c r="E100" s="44"/>
      <c r="F100" s="40">
        <v>709</v>
      </c>
      <c r="G100" s="41">
        <v>5222300</v>
      </c>
      <c r="H100" s="42">
        <v>31</v>
      </c>
      <c r="I100" s="80">
        <v>33000</v>
      </c>
      <c r="J100" s="80">
        <v>33000</v>
      </c>
      <c r="K100" s="80">
        <v>0</v>
      </c>
      <c r="L100" s="80">
        <v>0</v>
      </c>
      <c r="M100" s="80">
        <v>0</v>
      </c>
      <c r="N100" s="92">
        <v>0</v>
      </c>
      <c r="O100" s="26">
        <f t="shared" si="3"/>
        <v>0</v>
      </c>
    </row>
    <row r="101" spans="1:15" ht="21.75" customHeight="1">
      <c r="A101" s="38">
        <v>30111000</v>
      </c>
      <c r="B101" s="39" t="s">
        <v>248</v>
      </c>
      <c r="C101" s="39" t="s">
        <v>139</v>
      </c>
      <c r="D101" s="44"/>
      <c r="E101" s="44"/>
      <c r="F101" s="40">
        <v>709</v>
      </c>
      <c r="G101" s="41">
        <v>5223700</v>
      </c>
      <c r="H101" s="42">
        <v>31</v>
      </c>
      <c r="I101" s="43">
        <v>694.6</v>
      </c>
      <c r="J101" s="43">
        <v>694.6</v>
      </c>
      <c r="K101" s="43">
        <v>0</v>
      </c>
      <c r="L101" s="43">
        <v>0</v>
      </c>
      <c r="M101" s="43">
        <v>0</v>
      </c>
      <c r="N101" s="91">
        <v>0</v>
      </c>
      <c r="O101" s="26">
        <f t="shared" si="3"/>
        <v>0</v>
      </c>
    </row>
    <row r="102" spans="1:15" ht="21.75" customHeight="1" hidden="1">
      <c r="A102" s="38">
        <v>30111000</v>
      </c>
      <c r="B102" s="39" t="s">
        <v>248</v>
      </c>
      <c r="C102" s="39" t="s">
        <v>139</v>
      </c>
      <c r="D102" s="44"/>
      <c r="E102" s="44"/>
      <c r="F102" s="40">
        <v>709</v>
      </c>
      <c r="G102" s="41">
        <v>5228900</v>
      </c>
      <c r="H102" s="42">
        <v>22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91">
        <v>0</v>
      </c>
      <c r="O102" s="26">
        <f t="shared" si="3"/>
        <v>0</v>
      </c>
    </row>
    <row r="103" spans="1:15" ht="21.75" customHeight="1" hidden="1">
      <c r="A103" s="38">
        <v>30111000</v>
      </c>
      <c r="B103" s="39" t="s">
        <v>248</v>
      </c>
      <c r="C103" s="39" t="s">
        <v>139</v>
      </c>
      <c r="D103" s="44"/>
      <c r="E103" s="44"/>
      <c r="F103" s="40">
        <v>801</v>
      </c>
      <c r="G103" s="41">
        <v>7950000</v>
      </c>
      <c r="H103" s="42">
        <v>24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91">
        <v>0</v>
      </c>
      <c r="O103" s="26">
        <f aca="true" t="shared" si="7" ref="O103:O203">I103-J103</f>
        <v>0</v>
      </c>
    </row>
    <row r="104" spans="1:15" ht="21.75" customHeight="1" hidden="1">
      <c r="A104" s="38">
        <v>30111000</v>
      </c>
      <c r="B104" s="39" t="s">
        <v>247</v>
      </c>
      <c r="C104" s="39" t="s">
        <v>139</v>
      </c>
      <c r="D104" s="44"/>
      <c r="E104" s="44"/>
      <c r="F104" s="40">
        <v>801</v>
      </c>
      <c r="G104" s="41">
        <v>7950000</v>
      </c>
      <c r="H104" s="42">
        <v>24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91">
        <v>0</v>
      </c>
      <c r="O104" s="26">
        <f t="shared" si="7"/>
        <v>0</v>
      </c>
    </row>
    <row r="105" spans="1:15" ht="64.5" customHeight="1">
      <c r="A105" s="34">
        <v>30119000</v>
      </c>
      <c r="B105" s="35" t="s">
        <v>266</v>
      </c>
      <c r="C105" s="128"/>
      <c r="D105" s="128"/>
      <c r="E105" s="128"/>
      <c r="F105" s="128"/>
      <c r="G105" s="128"/>
      <c r="H105" s="128"/>
      <c r="I105" s="81">
        <f aca="true" t="shared" si="8" ref="I105:N105">SUM(I111:I120)</f>
        <v>1201</v>
      </c>
      <c r="J105" s="81">
        <f t="shared" si="8"/>
        <v>1201</v>
      </c>
      <c r="K105" s="81">
        <f t="shared" si="8"/>
        <v>1452</v>
      </c>
      <c r="L105" s="81">
        <f t="shared" si="8"/>
        <v>1160</v>
      </c>
      <c r="M105" s="81">
        <f t="shared" si="8"/>
        <v>1160</v>
      </c>
      <c r="N105" s="90">
        <f t="shared" si="8"/>
        <v>1450</v>
      </c>
      <c r="O105" s="26">
        <f t="shared" si="7"/>
        <v>0</v>
      </c>
    </row>
    <row r="106" spans="1:15" ht="24" customHeight="1">
      <c r="A106" s="38">
        <v>30119000</v>
      </c>
      <c r="B106" s="39"/>
      <c r="C106" s="70" t="s">
        <v>67</v>
      </c>
      <c r="D106" s="70" t="s">
        <v>113</v>
      </c>
      <c r="E106" s="70" t="s">
        <v>68</v>
      </c>
      <c r="F106" s="40"/>
      <c r="G106" s="41"/>
      <c r="H106" s="42"/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91">
        <v>0</v>
      </c>
      <c r="O106" s="26">
        <f t="shared" si="7"/>
        <v>0</v>
      </c>
    </row>
    <row r="107" spans="1:15" ht="34.5" customHeight="1">
      <c r="A107" s="38">
        <v>30119000</v>
      </c>
      <c r="B107" s="39"/>
      <c r="C107" s="70" t="s">
        <v>35</v>
      </c>
      <c r="D107" s="70" t="s">
        <v>235</v>
      </c>
      <c r="E107" s="70" t="s">
        <v>234</v>
      </c>
      <c r="F107" s="40"/>
      <c r="G107" s="41"/>
      <c r="H107" s="42"/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91">
        <v>0</v>
      </c>
      <c r="O107" s="26">
        <f t="shared" si="7"/>
        <v>0</v>
      </c>
    </row>
    <row r="108" spans="1:15" ht="33.75" customHeight="1">
      <c r="A108" s="38">
        <v>30119000</v>
      </c>
      <c r="B108" s="39"/>
      <c r="C108" s="78" t="s">
        <v>144</v>
      </c>
      <c r="D108" s="78" t="s">
        <v>158</v>
      </c>
      <c r="E108" s="78" t="s">
        <v>153</v>
      </c>
      <c r="F108" s="40"/>
      <c r="G108" s="41"/>
      <c r="H108" s="42"/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91">
        <v>0</v>
      </c>
      <c r="O108" s="26"/>
    </row>
    <row r="109" spans="1:15" ht="55.5" customHeight="1">
      <c r="A109" s="38">
        <v>30119000</v>
      </c>
      <c r="B109" s="39"/>
      <c r="C109" s="78" t="s">
        <v>145</v>
      </c>
      <c r="D109" s="78" t="s">
        <v>146</v>
      </c>
      <c r="E109" s="78" t="s">
        <v>143</v>
      </c>
      <c r="F109" s="40"/>
      <c r="G109" s="41"/>
      <c r="H109" s="42"/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91">
        <v>0</v>
      </c>
      <c r="O109" s="26"/>
    </row>
    <row r="110" spans="1:15" ht="22.5" customHeight="1">
      <c r="A110" s="38">
        <v>30119000</v>
      </c>
      <c r="B110" s="39"/>
      <c r="C110" s="70" t="s">
        <v>36</v>
      </c>
      <c r="D110" s="70" t="s">
        <v>255</v>
      </c>
      <c r="E110" s="70" t="s">
        <v>256</v>
      </c>
      <c r="F110" s="40"/>
      <c r="G110" s="41"/>
      <c r="H110" s="42"/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91">
        <v>0</v>
      </c>
      <c r="O110" s="26">
        <f t="shared" si="7"/>
        <v>0</v>
      </c>
    </row>
    <row r="111" spans="1:15" ht="21.75" customHeight="1" hidden="1">
      <c r="A111" s="38">
        <v>30119000</v>
      </c>
      <c r="B111" s="39" t="s">
        <v>248</v>
      </c>
      <c r="C111" s="39" t="s">
        <v>139</v>
      </c>
      <c r="D111" s="44"/>
      <c r="E111" s="44"/>
      <c r="F111" s="40">
        <v>801</v>
      </c>
      <c r="G111" s="41">
        <v>4400200</v>
      </c>
      <c r="H111" s="42">
        <v>1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91">
        <v>0</v>
      </c>
      <c r="O111" s="26">
        <f t="shared" si="7"/>
        <v>0</v>
      </c>
    </row>
    <row r="112" spans="1:15" ht="21.75" customHeight="1" hidden="1">
      <c r="A112" s="38">
        <v>30119000</v>
      </c>
      <c r="B112" s="39" t="s">
        <v>244</v>
      </c>
      <c r="C112" s="39" t="s">
        <v>139</v>
      </c>
      <c r="D112" s="44"/>
      <c r="E112" s="44"/>
      <c r="F112" s="40">
        <v>801</v>
      </c>
      <c r="G112" s="41">
        <v>4400200</v>
      </c>
      <c r="H112" s="42">
        <v>1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91">
        <v>0</v>
      </c>
      <c r="O112" s="26">
        <f t="shared" si="7"/>
        <v>0</v>
      </c>
    </row>
    <row r="113" spans="1:15" ht="21.75" customHeight="1" hidden="1">
      <c r="A113" s="38">
        <v>30119000</v>
      </c>
      <c r="B113" s="39" t="s">
        <v>245</v>
      </c>
      <c r="C113" s="39" t="s">
        <v>139</v>
      </c>
      <c r="D113" s="44"/>
      <c r="E113" s="44"/>
      <c r="F113" s="40">
        <v>801</v>
      </c>
      <c r="G113" s="41">
        <v>4400200</v>
      </c>
      <c r="H113" s="42">
        <v>1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91">
        <f>L113*1.15</f>
        <v>0</v>
      </c>
      <c r="O113" s="26">
        <f t="shared" si="7"/>
        <v>0</v>
      </c>
    </row>
    <row r="114" spans="1:15" ht="21.75" customHeight="1" hidden="1">
      <c r="A114" s="38">
        <v>30119000</v>
      </c>
      <c r="B114" s="39" t="s">
        <v>247</v>
      </c>
      <c r="C114" s="39" t="s">
        <v>139</v>
      </c>
      <c r="D114" s="44"/>
      <c r="E114" s="44"/>
      <c r="F114" s="40">
        <v>801</v>
      </c>
      <c r="G114" s="41">
        <v>4400200</v>
      </c>
      <c r="H114" s="42">
        <v>1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91">
        <v>0</v>
      </c>
      <c r="O114" s="26">
        <f t="shared" si="7"/>
        <v>0</v>
      </c>
    </row>
    <row r="115" spans="1:15" ht="21.75" customHeight="1">
      <c r="A115" s="38">
        <v>30119000</v>
      </c>
      <c r="B115" s="39" t="s">
        <v>265</v>
      </c>
      <c r="C115" s="39" t="s">
        <v>139</v>
      </c>
      <c r="D115" s="44"/>
      <c r="E115" s="44"/>
      <c r="F115" s="40">
        <v>801</v>
      </c>
      <c r="G115" s="41">
        <v>4429901</v>
      </c>
      <c r="H115" s="42">
        <v>25</v>
      </c>
      <c r="I115" s="80">
        <v>1201</v>
      </c>
      <c r="J115" s="80">
        <v>1201</v>
      </c>
      <c r="K115" s="80">
        <v>1339</v>
      </c>
      <c r="L115" s="80">
        <v>1160</v>
      </c>
      <c r="M115" s="80">
        <v>1160</v>
      </c>
      <c r="N115" s="92">
        <v>1450</v>
      </c>
      <c r="O115" s="26">
        <f t="shared" si="7"/>
        <v>0</v>
      </c>
    </row>
    <row r="116" spans="1:15" ht="21.75" customHeight="1" hidden="1">
      <c r="A116" s="38">
        <v>30119000</v>
      </c>
      <c r="B116" s="39" t="s">
        <v>244</v>
      </c>
      <c r="C116" s="39" t="s">
        <v>139</v>
      </c>
      <c r="D116" s="44"/>
      <c r="E116" s="44"/>
      <c r="F116" s="40">
        <v>801</v>
      </c>
      <c r="G116" s="41">
        <v>4400200</v>
      </c>
      <c r="H116" s="42">
        <v>25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91">
        <v>0</v>
      </c>
      <c r="O116" s="26">
        <f t="shared" si="7"/>
        <v>0</v>
      </c>
    </row>
    <row r="117" spans="1:15" ht="21.75" customHeight="1" hidden="1">
      <c r="A117" s="38">
        <v>30119000</v>
      </c>
      <c r="B117" s="39" t="s">
        <v>245</v>
      </c>
      <c r="C117" s="39" t="s">
        <v>139</v>
      </c>
      <c r="D117" s="44"/>
      <c r="E117" s="44"/>
      <c r="F117" s="40">
        <v>801</v>
      </c>
      <c r="G117" s="41">
        <v>4400200</v>
      </c>
      <c r="H117" s="42">
        <v>25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91">
        <v>0</v>
      </c>
      <c r="O117" s="26">
        <f t="shared" si="7"/>
        <v>0</v>
      </c>
    </row>
    <row r="118" spans="1:15" ht="21.75" customHeight="1">
      <c r="A118" s="38">
        <v>30119000</v>
      </c>
      <c r="B118" s="39" t="s">
        <v>265</v>
      </c>
      <c r="C118" s="39" t="s">
        <v>139</v>
      </c>
      <c r="D118" s="44"/>
      <c r="E118" s="44"/>
      <c r="F118" s="40">
        <v>801</v>
      </c>
      <c r="G118" s="41">
        <v>5223804</v>
      </c>
      <c r="H118" s="42">
        <v>31</v>
      </c>
      <c r="I118" s="43">
        <v>0</v>
      </c>
      <c r="J118" s="43">
        <v>0</v>
      </c>
      <c r="K118" s="43">
        <v>113</v>
      </c>
      <c r="L118" s="43">
        <v>0</v>
      </c>
      <c r="M118" s="43">
        <v>0</v>
      </c>
      <c r="N118" s="91">
        <v>0</v>
      </c>
      <c r="O118" s="26">
        <f t="shared" si="7"/>
        <v>0</v>
      </c>
    </row>
    <row r="119" spans="1:15" ht="21.75" customHeight="1" hidden="1">
      <c r="A119" s="38">
        <v>30119000</v>
      </c>
      <c r="B119" s="39" t="s">
        <v>247</v>
      </c>
      <c r="C119" s="39" t="s">
        <v>139</v>
      </c>
      <c r="D119" s="44"/>
      <c r="E119" s="44"/>
      <c r="F119" s="40">
        <v>801</v>
      </c>
      <c r="G119" s="41">
        <v>4400200</v>
      </c>
      <c r="H119" s="42">
        <v>31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91">
        <v>0</v>
      </c>
      <c r="O119" s="26">
        <f>I119-J119</f>
        <v>0</v>
      </c>
    </row>
    <row r="120" spans="1:15" ht="21.75" customHeight="1" hidden="1">
      <c r="A120" s="38">
        <v>30119000</v>
      </c>
      <c r="B120" s="39" t="s">
        <v>247</v>
      </c>
      <c r="C120" s="39" t="s">
        <v>139</v>
      </c>
      <c r="D120" s="44"/>
      <c r="E120" s="44"/>
      <c r="F120" s="40">
        <v>801</v>
      </c>
      <c r="G120" s="41">
        <v>7950000</v>
      </c>
      <c r="H120" s="42">
        <v>24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91">
        <v>0</v>
      </c>
      <c r="O120" s="26">
        <f t="shared" si="7"/>
        <v>0</v>
      </c>
    </row>
    <row r="121" spans="1:15" ht="52.5" customHeight="1">
      <c r="A121" s="34">
        <v>30119100</v>
      </c>
      <c r="B121" s="35" t="s">
        <v>0</v>
      </c>
      <c r="C121" s="128"/>
      <c r="D121" s="128"/>
      <c r="E121" s="128"/>
      <c r="F121" s="128"/>
      <c r="G121" s="128"/>
      <c r="H121" s="128"/>
      <c r="I121" s="81">
        <f aca="true" t="shared" si="9" ref="I121:N121">SUM(I131:I142)</f>
        <v>8890.8</v>
      </c>
      <c r="J121" s="81">
        <f t="shared" si="9"/>
        <v>8890.8</v>
      </c>
      <c r="K121" s="81">
        <f t="shared" si="9"/>
        <v>7984</v>
      </c>
      <c r="L121" s="81">
        <f t="shared" si="9"/>
        <v>6689</v>
      </c>
      <c r="M121" s="81">
        <f t="shared" si="9"/>
        <v>6650</v>
      </c>
      <c r="N121" s="90">
        <f t="shared" si="9"/>
        <v>8400</v>
      </c>
      <c r="O121" s="26">
        <f t="shared" si="7"/>
        <v>0</v>
      </c>
    </row>
    <row r="122" spans="1:15" ht="24.75" customHeight="1">
      <c r="A122" s="38">
        <v>30119100</v>
      </c>
      <c r="B122" s="39"/>
      <c r="C122" s="70" t="s">
        <v>67</v>
      </c>
      <c r="D122" s="70" t="s">
        <v>113</v>
      </c>
      <c r="E122" s="70" t="s">
        <v>68</v>
      </c>
      <c r="F122" s="40"/>
      <c r="G122" s="41"/>
      <c r="H122" s="42"/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91">
        <v>0</v>
      </c>
      <c r="O122" s="26">
        <f t="shared" si="7"/>
        <v>0</v>
      </c>
    </row>
    <row r="123" spans="1:15" ht="24.75" customHeight="1">
      <c r="A123" s="38">
        <v>30119100</v>
      </c>
      <c r="B123" s="39"/>
      <c r="C123" s="70" t="s">
        <v>36</v>
      </c>
      <c r="D123" s="70" t="s">
        <v>255</v>
      </c>
      <c r="E123" s="70" t="s">
        <v>256</v>
      </c>
      <c r="F123" s="40"/>
      <c r="G123" s="41"/>
      <c r="H123" s="42"/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91">
        <v>0</v>
      </c>
      <c r="O123" s="26">
        <f t="shared" si="7"/>
        <v>0</v>
      </c>
    </row>
    <row r="124" spans="1:15" s="46" customFormat="1" ht="56.25" customHeight="1" hidden="1">
      <c r="A124" s="38">
        <v>30119100</v>
      </c>
      <c r="B124" s="39"/>
      <c r="C124" s="78"/>
      <c r="D124" s="78"/>
      <c r="E124" s="78"/>
      <c r="F124" s="40"/>
      <c r="G124" s="41"/>
      <c r="H124" s="42"/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91">
        <v>0</v>
      </c>
      <c r="O124" s="45"/>
    </row>
    <row r="125" spans="1:15" s="46" customFormat="1" ht="45" customHeight="1">
      <c r="A125" s="38">
        <v>30119100</v>
      </c>
      <c r="B125" s="39"/>
      <c r="C125" s="70" t="s">
        <v>37</v>
      </c>
      <c r="D125" s="70" t="s">
        <v>257</v>
      </c>
      <c r="E125" s="70" t="s">
        <v>258</v>
      </c>
      <c r="F125" s="40"/>
      <c r="G125" s="41"/>
      <c r="H125" s="42"/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91">
        <v>0</v>
      </c>
      <c r="O125" s="45"/>
    </row>
    <row r="126" spans="1:15" s="46" customFormat="1" ht="55.5" customHeight="1">
      <c r="A126" s="38">
        <v>30119100</v>
      </c>
      <c r="B126" s="39"/>
      <c r="C126" s="70" t="s">
        <v>42</v>
      </c>
      <c r="D126" s="70" t="s">
        <v>227</v>
      </c>
      <c r="E126" s="70" t="s">
        <v>226</v>
      </c>
      <c r="F126" s="40"/>
      <c r="G126" s="41"/>
      <c r="H126" s="42"/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91">
        <v>0</v>
      </c>
      <c r="O126" s="45"/>
    </row>
    <row r="127" spans="1:15" ht="33" customHeight="1" hidden="1">
      <c r="A127" s="38">
        <v>30119100</v>
      </c>
      <c r="B127" s="39"/>
      <c r="C127" s="78"/>
      <c r="D127" s="78"/>
      <c r="E127" s="78"/>
      <c r="F127" s="40"/>
      <c r="G127" s="41"/>
      <c r="H127" s="42"/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91">
        <v>0</v>
      </c>
      <c r="O127" s="26">
        <f t="shared" si="7"/>
        <v>0</v>
      </c>
    </row>
    <row r="128" spans="1:15" ht="33" customHeight="1">
      <c r="A128" s="38">
        <v>30119100</v>
      </c>
      <c r="B128" s="39"/>
      <c r="C128" s="70" t="s">
        <v>79</v>
      </c>
      <c r="D128" s="70" t="s">
        <v>267</v>
      </c>
      <c r="E128" s="70" t="s">
        <v>80</v>
      </c>
      <c r="F128" s="40"/>
      <c r="G128" s="41"/>
      <c r="H128" s="42"/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91">
        <v>0</v>
      </c>
      <c r="O128" s="26">
        <f>I128-J128</f>
        <v>0</v>
      </c>
    </row>
    <row r="129" spans="1:15" ht="33.75" customHeight="1" hidden="1">
      <c r="A129" s="38">
        <v>30119100</v>
      </c>
      <c r="B129" s="39"/>
      <c r="C129" s="78"/>
      <c r="D129" s="78"/>
      <c r="E129" s="78"/>
      <c r="F129" s="40"/>
      <c r="G129" s="41"/>
      <c r="H129" s="42"/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91">
        <v>0</v>
      </c>
      <c r="O129" s="26">
        <f>I129-J129</f>
        <v>0</v>
      </c>
    </row>
    <row r="130" spans="1:15" ht="34.5" customHeight="1">
      <c r="A130" s="38">
        <v>30119100</v>
      </c>
      <c r="B130" s="39"/>
      <c r="C130" s="70" t="s">
        <v>43</v>
      </c>
      <c r="D130" s="70" t="s">
        <v>252</v>
      </c>
      <c r="E130" s="70" t="s">
        <v>103</v>
      </c>
      <c r="F130" s="40"/>
      <c r="G130" s="41"/>
      <c r="H130" s="42"/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91">
        <v>0</v>
      </c>
      <c r="O130" s="26">
        <f t="shared" si="7"/>
        <v>0</v>
      </c>
    </row>
    <row r="131" spans="1:15" ht="21.75" customHeight="1" hidden="1">
      <c r="A131" s="38">
        <v>30119100</v>
      </c>
      <c r="B131" s="39" t="s">
        <v>248</v>
      </c>
      <c r="C131" s="39" t="s">
        <v>139</v>
      </c>
      <c r="D131" s="44"/>
      <c r="E131" s="44"/>
      <c r="F131" s="40">
        <v>801</v>
      </c>
      <c r="G131" s="41">
        <v>7950000</v>
      </c>
      <c r="H131" s="42">
        <v>24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91">
        <v>0</v>
      </c>
      <c r="O131" s="26">
        <f t="shared" si="7"/>
        <v>0</v>
      </c>
    </row>
    <row r="132" spans="1:15" ht="21.75" customHeight="1" hidden="1">
      <c r="A132" s="38">
        <v>30119100</v>
      </c>
      <c r="B132" s="39" t="s">
        <v>247</v>
      </c>
      <c r="C132" s="39" t="s">
        <v>139</v>
      </c>
      <c r="D132" s="44"/>
      <c r="E132" s="44"/>
      <c r="F132" s="40">
        <v>801</v>
      </c>
      <c r="G132" s="41">
        <v>7950000</v>
      </c>
      <c r="H132" s="42">
        <v>24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91">
        <v>0</v>
      </c>
      <c r="O132" s="26">
        <f t="shared" si="7"/>
        <v>0</v>
      </c>
    </row>
    <row r="133" spans="1:15" ht="21.75" customHeight="1">
      <c r="A133" s="38">
        <v>30119100</v>
      </c>
      <c r="B133" s="39" t="s">
        <v>248</v>
      </c>
      <c r="C133" s="39" t="s">
        <v>139</v>
      </c>
      <c r="D133" s="44"/>
      <c r="E133" s="44"/>
      <c r="F133" s="40">
        <v>801</v>
      </c>
      <c r="G133" s="41">
        <v>7950000</v>
      </c>
      <c r="H133" s="42">
        <v>13</v>
      </c>
      <c r="I133" s="43">
        <v>1433</v>
      </c>
      <c r="J133" s="43">
        <v>1433</v>
      </c>
      <c r="K133" s="43">
        <v>340</v>
      </c>
      <c r="L133" s="43">
        <v>39</v>
      </c>
      <c r="M133" s="43">
        <v>0</v>
      </c>
      <c r="N133" s="91">
        <v>0</v>
      </c>
      <c r="O133" s="26">
        <f t="shared" si="7"/>
        <v>0</v>
      </c>
    </row>
    <row r="134" spans="1:15" ht="21.75" customHeight="1" hidden="1">
      <c r="A134" s="38">
        <v>30119100</v>
      </c>
      <c r="B134" s="39" t="s">
        <v>248</v>
      </c>
      <c r="C134" s="39" t="s">
        <v>139</v>
      </c>
      <c r="D134" s="44"/>
      <c r="E134" s="44"/>
      <c r="F134" s="40">
        <v>803</v>
      </c>
      <c r="G134" s="41">
        <v>4539900</v>
      </c>
      <c r="H134" s="42">
        <v>1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91">
        <v>0</v>
      </c>
      <c r="O134" s="26">
        <f t="shared" si="7"/>
        <v>0</v>
      </c>
    </row>
    <row r="135" spans="1:15" ht="21.75" customHeight="1" hidden="1">
      <c r="A135" s="38">
        <v>30119100</v>
      </c>
      <c r="B135" s="39" t="s">
        <v>244</v>
      </c>
      <c r="C135" s="39" t="s">
        <v>139</v>
      </c>
      <c r="D135" s="44"/>
      <c r="E135" s="44"/>
      <c r="F135" s="40">
        <v>803</v>
      </c>
      <c r="G135" s="41">
        <v>4539900</v>
      </c>
      <c r="H135" s="42">
        <v>1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91">
        <v>0</v>
      </c>
      <c r="O135" s="26">
        <f t="shared" si="7"/>
        <v>0</v>
      </c>
    </row>
    <row r="136" spans="1:15" ht="21.75" customHeight="1">
      <c r="A136" s="38">
        <v>30119100</v>
      </c>
      <c r="B136" s="39" t="s">
        <v>265</v>
      </c>
      <c r="C136" s="39" t="s">
        <v>139</v>
      </c>
      <c r="D136" s="44"/>
      <c r="E136" s="44"/>
      <c r="F136" s="40">
        <v>804</v>
      </c>
      <c r="G136" s="41">
        <v>4529901</v>
      </c>
      <c r="H136" s="42">
        <v>25</v>
      </c>
      <c r="I136" s="80">
        <v>7427.8</v>
      </c>
      <c r="J136" s="80">
        <v>7427.8</v>
      </c>
      <c r="K136" s="80">
        <v>7644</v>
      </c>
      <c r="L136" s="80">
        <v>6650</v>
      </c>
      <c r="M136" s="80">
        <v>6650</v>
      </c>
      <c r="N136" s="92">
        <v>8400</v>
      </c>
      <c r="O136" s="26">
        <f t="shared" si="7"/>
        <v>0</v>
      </c>
    </row>
    <row r="137" spans="1:15" ht="21.75" customHeight="1">
      <c r="A137" s="38">
        <v>30119100</v>
      </c>
      <c r="B137" s="39" t="s">
        <v>265</v>
      </c>
      <c r="C137" s="39" t="s">
        <v>139</v>
      </c>
      <c r="D137" s="44"/>
      <c r="E137" s="44"/>
      <c r="F137" s="40">
        <v>804</v>
      </c>
      <c r="G137" s="41">
        <v>4529902</v>
      </c>
      <c r="H137" s="42">
        <v>31</v>
      </c>
      <c r="I137" s="43">
        <v>30</v>
      </c>
      <c r="J137" s="43">
        <v>30</v>
      </c>
      <c r="K137" s="43">
        <v>0</v>
      </c>
      <c r="L137" s="43">
        <v>0</v>
      </c>
      <c r="M137" s="43">
        <v>0</v>
      </c>
      <c r="N137" s="91">
        <v>0</v>
      </c>
      <c r="O137" s="26">
        <f t="shared" si="7"/>
        <v>0</v>
      </c>
    </row>
    <row r="138" spans="1:15" ht="21.75" customHeight="1" hidden="1">
      <c r="A138" s="38">
        <v>30119100</v>
      </c>
      <c r="B138" s="39" t="s">
        <v>245</v>
      </c>
      <c r="C138" s="39" t="s">
        <v>139</v>
      </c>
      <c r="D138" s="44"/>
      <c r="E138" s="44"/>
      <c r="F138" s="40">
        <v>804</v>
      </c>
      <c r="G138" s="41">
        <v>4529901</v>
      </c>
      <c r="H138" s="42">
        <v>25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91">
        <v>0</v>
      </c>
      <c r="O138" s="26">
        <f t="shared" si="7"/>
        <v>0</v>
      </c>
    </row>
    <row r="139" spans="1:15" ht="21.75" customHeight="1" hidden="1">
      <c r="A139" s="38">
        <v>30119100</v>
      </c>
      <c r="B139" s="39" t="s">
        <v>248</v>
      </c>
      <c r="C139" s="39" t="s">
        <v>139</v>
      </c>
      <c r="D139" s="44"/>
      <c r="E139" s="44"/>
      <c r="F139" s="40">
        <v>804</v>
      </c>
      <c r="G139" s="41">
        <v>4529900</v>
      </c>
      <c r="H139" s="42">
        <v>1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91">
        <v>0</v>
      </c>
      <c r="O139" s="26">
        <f t="shared" si="7"/>
        <v>0</v>
      </c>
    </row>
    <row r="140" spans="1:15" ht="21.75" customHeight="1" hidden="1">
      <c r="A140" s="38">
        <v>30119100</v>
      </c>
      <c r="B140" s="39" t="s">
        <v>244</v>
      </c>
      <c r="C140" s="39" t="s">
        <v>139</v>
      </c>
      <c r="D140" s="44"/>
      <c r="E140" s="44"/>
      <c r="F140" s="40">
        <v>804</v>
      </c>
      <c r="G140" s="41">
        <v>4529900</v>
      </c>
      <c r="H140" s="42">
        <v>1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91">
        <v>0</v>
      </c>
      <c r="O140" s="26">
        <f t="shared" si="7"/>
        <v>0</v>
      </c>
    </row>
    <row r="141" spans="1:15" ht="21.75" customHeight="1" hidden="1">
      <c r="A141" s="38">
        <v>30119100</v>
      </c>
      <c r="B141" s="39" t="s">
        <v>245</v>
      </c>
      <c r="C141" s="39" t="s">
        <v>139</v>
      </c>
      <c r="D141" s="44"/>
      <c r="E141" s="44"/>
      <c r="F141" s="40">
        <v>804</v>
      </c>
      <c r="G141" s="41">
        <v>4529900</v>
      </c>
      <c r="H141" s="42">
        <v>1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91">
        <v>0</v>
      </c>
      <c r="O141" s="26">
        <f t="shared" si="7"/>
        <v>0</v>
      </c>
    </row>
    <row r="142" spans="1:15" ht="21.75" customHeight="1" hidden="1">
      <c r="A142" s="38">
        <v>30119100</v>
      </c>
      <c r="B142" s="39" t="s">
        <v>247</v>
      </c>
      <c r="C142" s="39" t="s">
        <v>139</v>
      </c>
      <c r="D142" s="44"/>
      <c r="E142" s="44"/>
      <c r="F142" s="40">
        <v>806</v>
      </c>
      <c r="G142" s="41">
        <v>4529900</v>
      </c>
      <c r="H142" s="42">
        <v>1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91">
        <v>0</v>
      </c>
      <c r="O142" s="26">
        <f t="shared" si="7"/>
        <v>0</v>
      </c>
    </row>
    <row r="143" spans="1:15" ht="84.75" customHeight="1">
      <c r="A143" s="34">
        <v>30126000</v>
      </c>
      <c r="B143" s="35" t="s">
        <v>1</v>
      </c>
      <c r="C143" s="128"/>
      <c r="D143" s="128"/>
      <c r="E143" s="128"/>
      <c r="F143" s="128"/>
      <c r="G143" s="128"/>
      <c r="H143" s="128"/>
      <c r="I143" s="81">
        <f aca="true" t="shared" si="10" ref="I143:N143">SUM(I157:I167)</f>
        <v>5892.1</v>
      </c>
      <c r="J143" s="81">
        <f t="shared" si="10"/>
        <v>5880.6</v>
      </c>
      <c r="K143" s="81">
        <f t="shared" si="10"/>
        <v>2995</v>
      </c>
      <c r="L143" s="81">
        <f t="shared" si="10"/>
        <v>1293</v>
      </c>
      <c r="M143" s="81">
        <f t="shared" si="10"/>
        <v>1250</v>
      </c>
      <c r="N143" s="90">
        <f t="shared" si="10"/>
        <v>1750</v>
      </c>
      <c r="O143" s="26">
        <f t="shared" si="7"/>
        <v>11.5</v>
      </c>
    </row>
    <row r="144" spans="1:15" ht="24" customHeight="1">
      <c r="A144" s="38">
        <v>30126000</v>
      </c>
      <c r="B144" s="39"/>
      <c r="C144" s="70" t="s">
        <v>67</v>
      </c>
      <c r="D144" s="70" t="s">
        <v>113</v>
      </c>
      <c r="E144" s="70" t="s">
        <v>68</v>
      </c>
      <c r="F144" s="40"/>
      <c r="G144" s="41"/>
      <c r="H144" s="42"/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91">
        <v>0</v>
      </c>
      <c r="O144" s="26">
        <f t="shared" si="7"/>
        <v>0</v>
      </c>
    </row>
    <row r="145" spans="1:15" ht="33" customHeight="1">
      <c r="A145" s="38">
        <v>30126000</v>
      </c>
      <c r="B145" s="39"/>
      <c r="C145" s="70" t="s">
        <v>111</v>
      </c>
      <c r="D145" s="70" t="s">
        <v>252</v>
      </c>
      <c r="E145" s="70" t="s">
        <v>112</v>
      </c>
      <c r="F145" s="40"/>
      <c r="G145" s="41"/>
      <c r="H145" s="42"/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91">
        <v>0</v>
      </c>
      <c r="O145" s="26"/>
    </row>
    <row r="146" spans="1:15" ht="45.75" customHeight="1">
      <c r="A146" s="38">
        <v>30126000</v>
      </c>
      <c r="B146" s="39"/>
      <c r="C146" s="70" t="s">
        <v>37</v>
      </c>
      <c r="D146" s="70" t="s">
        <v>257</v>
      </c>
      <c r="E146" s="70" t="s">
        <v>258</v>
      </c>
      <c r="F146" s="40"/>
      <c r="G146" s="41"/>
      <c r="H146" s="42"/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91">
        <v>0</v>
      </c>
      <c r="O146" s="26"/>
    </row>
    <row r="147" spans="1:15" ht="54.75" customHeight="1">
      <c r="A147" s="38">
        <v>30126000</v>
      </c>
      <c r="B147" s="39"/>
      <c r="C147" s="70" t="s">
        <v>42</v>
      </c>
      <c r="D147" s="70" t="s">
        <v>227</v>
      </c>
      <c r="E147" s="70" t="s">
        <v>226</v>
      </c>
      <c r="F147" s="40"/>
      <c r="G147" s="41"/>
      <c r="H147" s="42"/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91">
        <v>0</v>
      </c>
      <c r="O147" s="26"/>
    </row>
    <row r="148" spans="1:15" ht="33.75" customHeight="1">
      <c r="A148" s="38">
        <v>30126000</v>
      </c>
      <c r="B148" s="39"/>
      <c r="C148" s="78" t="s">
        <v>228</v>
      </c>
      <c r="D148" s="78" t="s">
        <v>104</v>
      </c>
      <c r="E148" s="78" t="s">
        <v>163</v>
      </c>
      <c r="F148" s="40"/>
      <c r="G148" s="41"/>
      <c r="H148" s="42"/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91">
        <v>0</v>
      </c>
      <c r="O148" s="26"/>
    </row>
    <row r="149" spans="1:15" ht="55.5" customHeight="1">
      <c r="A149" s="38">
        <v>30126000</v>
      </c>
      <c r="B149" s="39"/>
      <c r="C149" s="78" t="s">
        <v>117</v>
      </c>
      <c r="D149" s="78" t="s">
        <v>119</v>
      </c>
      <c r="E149" s="78" t="s">
        <v>118</v>
      </c>
      <c r="F149" s="40"/>
      <c r="G149" s="41"/>
      <c r="H149" s="42"/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91">
        <v>0</v>
      </c>
      <c r="O149" s="26"/>
    </row>
    <row r="150" spans="1:15" ht="33.75" customHeight="1">
      <c r="A150" s="38">
        <v>30126000</v>
      </c>
      <c r="B150" s="39"/>
      <c r="C150" s="78" t="s">
        <v>105</v>
      </c>
      <c r="D150" s="78" t="s">
        <v>120</v>
      </c>
      <c r="E150" s="78" t="s">
        <v>7</v>
      </c>
      <c r="F150" s="40"/>
      <c r="G150" s="41"/>
      <c r="H150" s="42"/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91">
        <v>0</v>
      </c>
      <c r="O150" s="26"/>
    </row>
    <row r="151" spans="1:15" ht="56.25" hidden="1">
      <c r="A151" s="38">
        <v>30126000</v>
      </c>
      <c r="B151" s="39"/>
      <c r="C151" s="78" t="s">
        <v>106</v>
      </c>
      <c r="D151" s="78" t="s">
        <v>121</v>
      </c>
      <c r="E151" s="78" t="s">
        <v>8</v>
      </c>
      <c r="F151" s="40"/>
      <c r="G151" s="41"/>
      <c r="H151" s="42"/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91">
        <v>0</v>
      </c>
      <c r="O151" s="26"/>
    </row>
    <row r="152" spans="1:15" ht="57" customHeight="1">
      <c r="A152" s="38">
        <v>30126000</v>
      </c>
      <c r="B152" s="39"/>
      <c r="C152" s="78" t="s">
        <v>107</v>
      </c>
      <c r="D152" s="78" t="s">
        <v>168</v>
      </c>
      <c r="E152" s="78" t="s">
        <v>108</v>
      </c>
      <c r="F152" s="40"/>
      <c r="G152" s="41"/>
      <c r="H152" s="42"/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91">
        <v>0</v>
      </c>
      <c r="O152" s="26"/>
    </row>
    <row r="153" spans="1:15" ht="57" customHeight="1">
      <c r="A153" s="38">
        <v>30126000</v>
      </c>
      <c r="B153" s="39"/>
      <c r="C153" s="78" t="s">
        <v>148</v>
      </c>
      <c r="D153" s="78" t="s">
        <v>168</v>
      </c>
      <c r="E153" s="78" t="s">
        <v>143</v>
      </c>
      <c r="F153" s="40"/>
      <c r="G153" s="41"/>
      <c r="H153" s="42"/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91">
        <v>0</v>
      </c>
      <c r="O153" s="26"/>
    </row>
    <row r="154" spans="1:15" ht="33" customHeight="1">
      <c r="A154" s="38">
        <v>30126000</v>
      </c>
      <c r="B154" s="39"/>
      <c r="C154" s="70" t="s">
        <v>44</v>
      </c>
      <c r="D154" s="70" t="s">
        <v>253</v>
      </c>
      <c r="E154" s="70" t="s">
        <v>254</v>
      </c>
      <c r="F154" s="40"/>
      <c r="G154" s="41"/>
      <c r="H154" s="42"/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91">
        <v>0</v>
      </c>
      <c r="O154" s="26">
        <f t="shared" si="7"/>
        <v>0</v>
      </c>
    </row>
    <row r="155" spans="1:15" ht="33" customHeight="1">
      <c r="A155" s="38">
        <v>30126000</v>
      </c>
      <c r="B155" s="39"/>
      <c r="C155" s="70" t="s">
        <v>45</v>
      </c>
      <c r="D155" s="70" t="s">
        <v>214</v>
      </c>
      <c r="E155" s="70" t="s">
        <v>213</v>
      </c>
      <c r="F155" s="40"/>
      <c r="G155" s="41"/>
      <c r="H155" s="42"/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91">
        <v>0</v>
      </c>
      <c r="O155" s="26"/>
    </row>
    <row r="156" spans="1:15" ht="33" customHeight="1">
      <c r="A156" s="38">
        <v>30126000</v>
      </c>
      <c r="B156" s="39"/>
      <c r="C156" s="70" t="s">
        <v>46</v>
      </c>
      <c r="D156" s="70" t="s">
        <v>2</v>
      </c>
      <c r="E156" s="70" t="s">
        <v>3</v>
      </c>
      <c r="F156" s="40"/>
      <c r="G156" s="41"/>
      <c r="H156" s="42"/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91">
        <v>0</v>
      </c>
      <c r="O156" s="26"/>
    </row>
    <row r="157" spans="1:15" ht="21.75" customHeight="1" hidden="1">
      <c r="A157" s="38">
        <v>30126000</v>
      </c>
      <c r="B157" s="39" t="s">
        <v>248</v>
      </c>
      <c r="C157" s="39" t="s">
        <v>139</v>
      </c>
      <c r="D157" s="44"/>
      <c r="E157" s="44"/>
      <c r="F157" s="40">
        <v>908</v>
      </c>
      <c r="G157" s="41">
        <v>5129700</v>
      </c>
      <c r="H157" s="42">
        <v>12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91">
        <v>0</v>
      </c>
      <c r="O157" s="26">
        <f t="shared" si="7"/>
        <v>0</v>
      </c>
    </row>
    <row r="158" spans="1:15" ht="21.75" customHeight="1">
      <c r="A158" s="38">
        <v>30126000</v>
      </c>
      <c r="B158" s="39" t="s">
        <v>248</v>
      </c>
      <c r="C158" s="39" t="s">
        <v>139</v>
      </c>
      <c r="D158" s="44"/>
      <c r="E158" s="44"/>
      <c r="F158" s="40">
        <v>1101</v>
      </c>
      <c r="G158" s="41">
        <v>7950000</v>
      </c>
      <c r="H158" s="42">
        <v>13</v>
      </c>
      <c r="I158" s="43">
        <v>0</v>
      </c>
      <c r="J158" s="43">
        <v>0</v>
      </c>
      <c r="K158" s="43">
        <v>700</v>
      </c>
      <c r="L158" s="43">
        <v>300</v>
      </c>
      <c r="M158" s="43">
        <v>300</v>
      </c>
      <c r="N158" s="91">
        <v>700</v>
      </c>
      <c r="O158" s="26">
        <f t="shared" si="7"/>
        <v>0</v>
      </c>
    </row>
    <row r="159" spans="1:15" ht="21.75" customHeight="1">
      <c r="A159" s="38">
        <v>30126000</v>
      </c>
      <c r="B159" s="39" t="s">
        <v>247</v>
      </c>
      <c r="C159" s="39" t="s">
        <v>139</v>
      </c>
      <c r="D159" s="44"/>
      <c r="E159" s="44"/>
      <c r="F159" s="40">
        <v>1101</v>
      </c>
      <c r="G159" s="41">
        <v>7950000</v>
      </c>
      <c r="H159" s="42">
        <v>13</v>
      </c>
      <c r="I159" s="43">
        <v>2125</v>
      </c>
      <c r="J159" s="43">
        <v>2117.3</v>
      </c>
      <c r="K159" s="43">
        <v>0</v>
      </c>
      <c r="L159" s="43">
        <v>0</v>
      </c>
      <c r="M159" s="43">
        <v>0</v>
      </c>
      <c r="N159" s="91">
        <v>0</v>
      </c>
      <c r="O159" s="26">
        <f t="shared" si="7"/>
        <v>7.699999999999818</v>
      </c>
    </row>
    <row r="160" spans="1:15" ht="21.75" customHeight="1">
      <c r="A160" s="38"/>
      <c r="B160" s="39" t="s">
        <v>248</v>
      </c>
      <c r="C160" s="39" t="s">
        <v>139</v>
      </c>
      <c r="D160" s="44"/>
      <c r="E160" s="44"/>
      <c r="F160" s="40">
        <v>1101</v>
      </c>
      <c r="G160" s="41">
        <v>5248900</v>
      </c>
      <c r="H160" s="42">
        <v>13</v>
      </c>
      <c r="I160" s="80">
        <v>1205</v>
      </c>
      <c r="J160" s="80">
        <v>1201.2</v>
      </c>
      <c r="K160" s="43">
        <v>1205</v>
      </c>
      <c r="L160" s="43">
        <v>0</v>
      </c>
      <c r="M160" s="43">
        <v>0</v>
      </c>
      <c r="N160" s="91">
        <v>0</v>
      </c>
      <c r="O160" s="26"/>
    </row>
    <row r="161" spans="1:15" ht="21.75" customHeight="1">
      <c r="A161" s="38">
        <v>30126000</v>
      </c>
      <c r="B161" s="39" t="s">
        <v>248</v>
      </c>
      <c r="C161" s="39" t="s">
        <v>139</v>
      </c>
      <c r="D161" s="44"/>
      <c r="E161" s="44"/>
      <c r="F161" s="40">
        <v>1102</v>
      </c>
      <c r="G161" s="41">
        <v>7950000</v>
      </c>
      <c r="H161" s="42">
        <v>13</v>
      </c>
      <c r="I161" s="43">
        <v>30</v>
      </c>
      <c r="J161" s="43">
        <v>30</v>
      </c>
      <c r="K161" s="43">
        <v>40</v>
      </c>
      <c r="L161" s="43">
        <v>43</v>
      </c>
      <c r="M161" s="43">
        <v>0</v>
      </c>
      <c r="N161" s="91">
        <v>0</v>
      </c>
      <c r="O161" s="26">
        <f t="shared" si="7"/>
        <v>0</v>
      </c>
    </row>
    <row r="162" spans="1:15" ht="21.75" customHeight="1">
      <c r="A162" s="38">
        <v>30126000</v>
      </c>
      <c r="B162" s="39" t="s">
        <v>265</v>
      </c>
      <c r="C162" s="39" t="s">
        <v>139</v>
      </c>
      <c r="D162" s="44"/>
      <c r="E162" s="44"/>
      <c r="F162" s="40">
        <v>1102</v>
      </c>
      <c r="G162" s="41" t="s">
        <v>95</v>
      </c>
      <c r="H162" s="42">
        <v>25</v>
      </c>
      <c r="I162" s="43">
        <v>919.3</v>
      </c>
      <c r="J162" s="43">
        <v>919.3</v>
      </c>
      <c r="K162" s="43">
        <v>1050</v>
      </c>
      <c r="L162" s="43">
        <v>950</v>
      </c>
      <c r="M162" s="43">
        <v>950</v>
      </c>
      <c r="N162" s="93">
        <v>1050</v>
      </c>
      <c r="O162" s="26"/>
    </row>
    <row r="163" spans="1:15" ht="21.75" customHeight="1" hidden="1">
      <c r="A163" s="38">
        <v>30126000</v>
      </c>
      <c r="B163" s="39" t="s">
        <v>248</v>
      </c>
      <c r="C163" s="39" t="s">
        <v>139</v>
      </c>
      <c r="D163" s="44"/>
      <c r="E163" s="44"/>
      <c r="F163" s="40">
        <v>1102</v>
      </c>
      <c r="G163" s="41" t="s">
        <v>95</v>
      </c>
      <c r="H163" s="42">
        <v>25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91">
        <v>0</v>
      </c>
      <c r="O163" s="26"/>
    </row>
    <row r="164" spans="1:15" ht="21.75" customHeight="1">
      <c r="A164" s="38">
        <v>30126000</v>
      </c>
      <c r="B164" s="39" t="s">
        <v>265</v>
      </c>
      <c r="C164" s="39" t="s">
        <v>139</v>
      </c>
      <c r="D164" s="44"/>
      <c r="E164" s="44"/>
      <c r="F164" s="40">
        <v>1102</v>
      </c>
      <c r="G164" s="41" t="s">
        <v>96</v>
      </c>
      <c r="H164" s="42">
        <v>31</v>
      </c>
      <c r="I164" s="43">
        <v>105.8</v>
      </c>
      <c r="J164" s="43">
        <v>105.8</v>
      </c>
      <c r="K164" s="43">
        <v>0</v>
      </c>
      <c r="L164" s="43">
        <v>0</v>
      </c>
      <c r="M164" s="43">
        <v>0</v>
      </c>
      <c r="N164" s="91">
        <v>0</v>
      </c>
      <c r="O164" s="26"/>
    </row>
    <row r="165" spans="1:15" ht="21.75" customHeight="1">
      <c r="A165" s="38"/>
      <c r="B165" s="39" t="s">
        <v>248</v>
      </c>
      <c r="C165" s="39" t="s">
        <v>139</v>
      </c>
      <c r="D165" s="44"/>
      <c r="E165" s="44"/>
      <c r="F165" s="40">
        <v>1102</v>
      </c>
      <c r="G165" s="41">
        <v>7950000</v>
      </c>
      <c r="H165" s="42">
        <v>6</v>
      </c>
      <c r="I165" s="80">
        <v>1507</v>
      </c>
      <c r="J165" s="80">
        <v>1507</v>
      </c>
      <c r="K165" s="43">
        <v>0</v>
      </c>
      <c r="L165" s="43">
        <v>0</v>
      </c>
      <c r="M165" s="43">
        <v>0</v>
      </c>
      <c r="N165" s="91">
        <v>0</v>
      </c>
      <c r="O165" s="26"/>
    </row>
    <row r="166" spans="1:15" ht="21.75" customHeight="1" hidden="1">
      <c r="A166" s="38">
        <v>30126000</v>
      </c>
      <c r="B166" s="39" t="s">
        <v>248</v>
      </c>
      <c r="C166" s="39" t="s">
        <v>139</v>
      </c>
      <c r="D166" s="44"/>
      <c r="E166" s="44"/>
      <c r="F166" s="40">
        <v>1101</v>
      </c>
      <c r="G166" s="41">
        <v>7950000</v>
      </c>
      <c r="H166" s="42">
        <v>79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91">
        <v>0</v>
      </c>
      <c r="O166" s="26">
        <f t="shared" si="7"/>
        <v>0</v>
      </c>
    </row>
    <row r="167" spans="1:15" ht="21.75" customHeight="1" hidden="1">
      <c r="A167" s="38">
        <v>30126000</v>
      </c>
      <c r="B167" s="39" t="s">
        <v>247</v>
      </c>
      <c r="C167" s="39" t="s">
        <v>139</v>
      </c>
      <c r="D167" s="44"/>
      <c r="E167" s="44"/>
      <c r="F167" s="40">
        <v>1101</v>
      </c>
      <c r="G167" s="41">
        <v>7950000</v>
      </c>
      <c r="H167" s="42">
        <v>79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91">
        <v>0</v>
      </c>
      <c r="O167" s="26">
        <f t="shared" si="7"/>
        <v>0</v>
      </c>
    </row>
    <row r="168" spans="1:15" ht="42.75" customHeight="1">
      <c r="A168" s="34">
        <v>30127000</v>
      </c>
      <c r="B168" s="35" t="s">
        <v>4</v>
      </c>
      <c r="C168" s="128"/>
      <c r="D168" s="128"/>
      <c r="E168" s="128"/>
      <c r="F168" s="128"/>
      <c r="G168" s="128"/>
      <c r="H168" s="128"/>
      <c r="I168" s="81">
        <f aca="true" t="shared" si="11" ref="I168:N168">SUM(I184:I196)</f>
        <v>3407.6</v>
      </c>
      <c r="J168" s="81">
        <f t="shared" si="11"/>
        <v>3405.7999999999997</v>
      </c>
      <c r="K168" s="81">
        <f t="shared" si="11"/>
        <v>3475.1</v>
      </c>
      <c r="L168" s="81">
        <f t="shared" si="11"/>
        <v>2468</v>
      </c>
      <c r="M168" s="81">
        <f t="shared" si="11"/>
        <v>2425</v>
      </c>
      <c r="N168" s="90">
        <f t="shared" si="11"/>
        <v>2300</v>
      </c>
      <c r="O168" s="26">
        <f t="shared" si="7"/>
        <v>1.800000000000182</v>
      </c>
    </row>
    <row r="169" spans="1:15" ht="22.5" customHeight="1">
      <c r="A169" s="38">
        <v>30127000</v>
      </c>
      <c r="B169" s="39"/>
      <c r="C169" s="70" t="s">
        <v>67</v>
      </c>
      <c r="D169" s="70" t="s">
        <v>113</v>
      </c>
      <c r="E169" s="70" t="s">
        <v>68</v>
      </c>
      <c r="F169" s="40"/>
      <c r="G169" s="41"/>
      <c r="H169" s="42"/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91">
        <v>0</v>
      </c>
      <c r="O169" s="26">
        <f t="shared" si="7"/>
        <v>0</v>
      </c>
    </row>
    <row r="170" spans="1:15" ht="23.25" customHeight="1" hidden="1">
      <c r="A170" s="38">
        <v>30127000</v>
      </c>
      <c r="B170" s="39"/>
      <c r="C170" s="78"/>
      <c r="D170" s="78"/>
      <c r="E170" s="78"/>
      <c r="F170" s="40"/>
      <c r="G170" s="41"/>
      <c r="H170" s="42"/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91">
        <v>0</v>
      </c>
      <c r="O170" s="26">
        <f>I170-J170</f>
        <v>0</v>
      </c>
    </row>
    <row r="171" spans="1:15" ht="23.25" customHeight="1">
      <c r="A171" s="38">
        <v>30127000</v>
      </c>
      <c r="B171" s="39"/>
      <c r="C171" s="70" t="s">
        <v>109</v>
      </c>
      <c r="D171" s="70" t="s">
        <v>252</v>
      </c>
      <c r="E171" s="70" t="s">
        <v>110</v>
      </c>
      <c r="F171" s="40"/>
      <c r="G171" s="41"/>
      <c r="H171" s="42"/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91">
        <v>0</v>
      </c>
      <c r="O171" s="26"/>
    </row>
    <row r="172" spans="1:15" ht="33" customHeight="1" hidden="1">
      <c r="A172" s="38">
        <v>30127000</v>
      </c>
      <c r="B172" s="39"/>
      <c r="C172" s="78"/>
      <c r="D172" s="78"/>
      <c r="E172" s="78"/>
      <c r="F172" s="40"/>
      <c r="G172" s="41"/>
      <c r="H172" s="42"/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91">
        <v>0</v>
      </c>
      <c r="O172" s="26">
        <f t="shared" si="7"/>
        <v>0</v>
      </c>
    </row>
    <row r="173" spans="1:15" ht="22.5">
      <c r="A173" s="38">
        <v>30127000</v>
      </c>
      <c r="B173" s="39"/>
      <c r="C173" s="78" t="s">
        <v>83</v>
      </c>
      <c r="D173" s="78" t="s">
        <v>220</v>
      </c>
      <c r="E173" s="78" t="s">
        <v>221</v>
      </c>
      <c r="F173" s="40"/>
      <c r="G173" s="41"/>
      <c r="H173" s="42"/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91">
        <v>0</v>
      </c>
      <c r="O173" s="26"/>
    </row>
    <row r="174" spans="1:15" ht="33.75">
      <c r="A174" s="38">
        <v>30127000</v>
      </c>
      <c r="B174" s="39"/>
      <c r="C174" s="70" t="s">
        <v>222</v>
      </c>
      <c r="D174" s="70" t="s">
        <v>223</v>
      </c>
      <c r="E174" s="70" t="s">
        <v>224</v>
      </c>
      <c r="F174" s="40"/>
      <c r="G174" s="41"/>
      <c r="H174" s="42"/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91">
        <v>0</v>
      </c>
      <c r="O174" s="26"/>
    </row>
    <row r="175" spans="1:15" ht="45" customHeight="1" hidden="1">
      <c r="A175" s="38">
        <v>30127000</v>
      </c>
      <c r="B175" s="39"/>
      <c r="C175" s="78"/>
      <c r="D175" s="78"/>
      <c r="E175" s="78"/>
      <c r="F175" s="40"/>
      <c r="G175" s="41"/>
      <c r="H175" s="42"/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91">
        <v>0</v>
      </c>
      <c r="O175" s="26"/>
    </row>
    <row r="176" spans="1:15" ht="44.25" customHeight="1">
      <c r="A176" s="38">
        <v>30127000</v>
      </c>
      <c r="B176" s="39"/>
      <c r="C176" s="70" t="s">
        <v>37</v>
      </c>
      <c r="D176" s="70" t="s">
        <v>257</v>
      </c>
      <c r="E176" s="70" t="s">
        <v>258</v>
      </c>
      <c r="F176" s="40"/>
      <c r="G176" s="41"/>
      <c r="H176" s="42"/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91">
        <v>0</v>
      </c>
      <c r="O176" s="26"/>
    </row>
    <row r="177" spans="1:15" ht="57" customHeight="1">
      <c r="A177" s="38">
        <v>30127000</v>
      </c>
      <c r="B177" s="39"/>
      <c r="C177" s="70" t="s">
        <v>42</v>
      </c>
      <c r="D177" s="70" t="s">
        <v>227</v>
      </c>
      <c r="E177" s="70" t="s">
        <v>226</v>
      </c>
      <c r="F177" s="40"/>
      <c r="G177" s="41"/>
      <c r="H177" s="42"/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91">
        <v>0</v>
      </c>
      <c r="O177" s="26"/>
    </row>
    <row r="178" spans="1:15" ht="45" customHeight="1">
      <c r="A178" s="38">
        <v>30127000</v>
      </c>
      <c r="B178" s="39"/>
      <c r="C178" s="70" t="s">
        <v>47</v>
      </c>
      <c r="D178" s="70" t="s">
        <v>225</v>
      </c>
      <c r="E178" s="70" t="s">
        <v>156</v>
      </c>
      <c r="F178" s="40"/>
      <c r="G178" s="41"/>
      <c r="H178" s="42"/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91">
        <v>0</v>
      </c>
      <c r="O178" s="26"/>
    </row>
    <row r="179" spans="1:15" ht="57" customHeight="1">
      <c r="A179" s="38">
        <v>30127000</v>
      </c>
      <c r="B179" s="39"/>
      <c r="C179" s="70" t="s">
        <v>48</v>
      </c>
      <c r="D179" s="70" t="s">
        <v>217</v>
      </c>
      <c r="E179" s="70" t="s">
        <v>216</v>
      </c>
      <c r="F179" s="40"/>
      <c r="G179" s="41"/>
      <c r="H179" s="42"/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91">
        <v>0</v>
      </c>
      <c r="O179" s="26"/>
    </row>
    <row r="180" spans="1:15" ht="54.75" customHeight="1">
      <c r="A180" s="38">
        <v>30127000</v>
      </c>
      <c r="B180" s="39"/>
      <c r="C180" s="70" t="s">
        <v>201</v>
      </c>
      <c r="D180" s="70" t="s">
        <v>217</v>
      </c>
      <c r="E180" s="70" t="s">
        <v>155</v>
      </c>
      <c r="F180" s="40"/>
      <c r="G180" s="41"/>
      <c r="H180" s="42"/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91">
        <v>0</v>
      </c>
      <c r="O180" s="26"/>
    </row>
    <row r="181" spans="1:15" ht="42.75" customHeight="1">
      <c r="A181" s="38">
        <v>30127000</v>
      </c>
      <c r="B181" s="39"/>
      <c r="C181" s="78" t="s">
        <v>215</v>
      </c>
      <c r="D181" s="78" t="s">
        <v>172</v>
      </c>
      <c r="E181" s="78" t="s">
        <v>157</v>
      </c>
      <c r="F181" s="40"/>
      <c r="G181" s="41"/>
      <c r="H181" s="42"/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91">
        <v>0</v>
      </c>
      <c r="O181" s="26"/>
    </row>
    <row r="182" spans="1:15" ht="90" customHeight="1">
      <c r="A182" s="38">
        <v>30127000</v>
      </c>
      <c r="B182" s="39"/>
      <c r="C182" s="78" t="s">
        <v>160</v>
      </c>
      <c r="D182" s="78" t="s">
        <v>173</v>
      </c>
      <c r="E182" s="78" t="s">
        <v>151</v>
      </c>
      <c r="F182" s="40"/>
      <c r="G182" s="41"/>
      <c r="H182" s="42"/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91">
        <v>0</v>
      </c>
      <c r="O182" s="26"/>
    </row>
    <row r="183" spans="1:15" ht="102" customHeight="1">
      <c r="A183" s="38">
        <v>30127000</v>
      </c>
      <c r="B183" s="39"/>
      <c r="C183" s="78" t="s">
        <v>9</v>
      </c>
      <c r="D183" s="78" t="s">
        <v>173</v>
      </c>
      <c r="E183" s="78" t="s">
        <v>174</v>
      </c>
      <c r="F183" s="40"/>
      <c r="G183" s="41"/>
      <c r="H183" s="42"/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91">
        <v>0</v>
      </c>
      <c r="O183" s="26">
        <f t="shared" si="7"/>
        <v>0</v>
      </c>
    </row>
    <row r="184" spans="1:15" ht="21.75" customHeight="1" hidden="1">
      <c r="A184" s="38">
        <v>30127000</v>
      </c>
      <c r="B184" s="39" t="s">
        <v>248</v>
      </c>
      <c r="C184" s="39" t="s">
        <v>139</v>
      </c>
      <c r="D184" s="44"/>
      <c r="E184" s="44"/>
      <c r="F184" s="40">
        <v>707</v>
      </c>
      <c r="G184" s="41">
        <v>4319900</v>
      </c>
      <c r="H184" s="42">
        <v>1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91">
        <v>0</v>
      </c>
      <c r="O184" s="26">
        <f t="shared" si="7"/>
        <v>0</v>
      </c>
    </row>
    <row r="185" spans="1:15" ht="21.75" customHeight="1" hidden="1">
      <c r="A185" s="38">
        <v>30127000</v>
      </c>
      <c r="B185" s="39" t="s">
        <v>244</v>
      </c>
      <c r="C185" s="39" t="s">
        <v>139</v>
      </c>
      <c r="D185" s="44"/>
      <c r="E185" s="44"/>
      <c r="F185" s="40">
        <v>707</v>
      </c>
      <c r="G185" s="41">
        <v>4319900</v>
      </c>
      <c r="H185" s="42">
        <v>1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91">
        <v>0</v>
      </c>
      <c r="O185" s="26">
        <f t="shared" si="7"/>
        <v>0</v>
      </c>
    </row>
    <row r="186" spans="1:15" ht="21.75" customHeight="1" hidden="1">
      <c r="A186" s="38">
        <v>30127000</v>
      </c>
      <c r="B186" s="39" t="s">
        <v>245</v>
      </c>
      <c r="C186" s="39" t="s">
        <v>139</v>
      </c>
      <c r="D186" s="44"/>
      <c r="E186" s="44"/>
      <c r="F186" s="40">
        <v>707</v>
      </c>
      <c r="G186" s="41">
        <v>4319900</v>
      </c>
      <c r="H186" s="42">
        <v>1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91">
        <v>0</v>
      </c>
      <c r="O186" s="26">
        <f t="shared" si="7"/>
        <v>0</v>
      </c>
    </row>
    <row r="187" spans="1:15" ht="21.75" customHeight="1" hidden="1">
      <c r="A187" s="38">
        <v>30127000</v>
      </c>
      <c r="B187" s="39" t="s">
        <v>247</v>
      </c>
      <c r="C187" s="39" t="s">
        <v>139</v>
      </c>
      <c r="D187" s="44"/>
      <c r="E187" s="44"/>
      <c r="F187" s="40">
        <v>707</v>
      </c>
      <c r="G187" s="41">
        <v>4319900</v>
      </c>
      <c r="H187" s="42">
        <v>1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91">
        <v>0</v>
      </c>
      <c r="O187" s="26">
        <f t="shared" si="7"/>
        <v>0</v>
      </c>
    </row>
    <row r="188" spans="1:15" ht="21.75" customHeight="1">
      <c r="A188" s="38">
        <v>30127000</v>
      </c>
      <c r="B188" s="39" t="s">
        <v>265</v>
      </c>
      <c r="C188" s="39" t="s">
        <v>139</v>
      </c>
      <c r="D188" s="44"/>
      <c r="E188" s="44"/>
      <c r="F188" s="40">
        <v>707</v>
      </c>
      <c r="G188" s="41">
        <v>4319901</v>
      </c>
      <c r="H188" s="42">
        <v>25</v>
      </c>
      <c r="I188" s="80">
        <v>1950</v>
      </c>
      <c r="J188" s="80">
        <v>1950</v>
      </c>
      <c r="K188" s="80">
        <v>2100</v>
      </c>
      <c r="L188" s="80">
        <v>2225</v>
      </c>
      <c r="M188" s="80">
        <v>2225</v>
      </c>
      <c r="N188" s="92">
        <v>2300</v>
      </c>
      <c r="O188" s="26">
        <f t="shared" si="7"/>
        <v>0</v>
      </c>
    </row>
    <row r="189" spans="1:15" ht="21.75" customHeight="1" hidden="1">
      <c r="A189" s="38">
        <v>30127000</v>
      </c>
      <c r="B189" s="39" t="s">
        <v>244</v>
      </c>
      <c r="C189" s="39" t="s">
        <v>139</v>
      </c>
      <c r="D189" s="44"/>
      <c r="E189" s="44"/>
      <c r="F189" s="40">
        <v>707</v>
      </c>
      <c r="G189" s="41">
        <v>4319901</v>
      </c>
      <c r="H189" s="42">
        <v>25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91">
        <v>0</v>
      </c>
      <c r="O189" s="26">
        <f t="shared" si="7"/>
        <v>0</v>
      </c>
    </row>
    <row r="190" spans="1:15" ht="21.75" customHeight="1" hidden="1">
      <c r="A190" s="38">
        <v>30127000</v>
      </c>
      <c r="B190" s="39" t="s">
        <v>245</v>
      </c>
      <c r="C190" s="39" t="s">
        <v>139</v>
      </c>
      <c r="D190" s="44"/>
      <c r="E190" s="44"/>
      <c r="F190" s="40">
        <v>707</v>
      </c>
      <c r="G190" s="41">
        <v>4319901</v>
      </c>
      <c r="H190" s="42">
        <v>25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91">
        <v>0</v>
      </c>
      <c r="O190" s="26">
        <f t="shared" si="7"/>
        <v>0</v>
      </c>
    </row>
    <row r="191" spans="1:15" ht="21.75" customHeight="1" hidden="1">
      <c r="A191" s="38">
        <v>30127000</v>
      </c>
      <c r="B191" s="39" t="s">
        <v>244</v>
      </c>
      <c r="C191" s="39" t="s">
        <v>139</v>
      </c>
      <c r="D191" s="44"/>
      <c r="E191" s="44"/>
      <c r="F191" s="40">
        <v>707</v>
      </c>
      <c r="G191" s="41">
        <v>5224700</v>
      </c>
      <c r="H191" s="42">
        <v>447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91">
        <v>0</v>
      </c>
      <c r="O191" s="26">
        <f t="shared" si="7"/>
        <v>0</v>
      </c>
    </row>
    <row r="192" spans="1:15" ht="21.75" customHeight="1">
      <c r="A192" s="38">
        <v>30127000</v>
      </c>
      <c r="B192" s="39" t="s">
        <v>265</v>
      </c>
      <c r="C192" s="39" t="s">
        <v>139</v>
      </c>
      <c r="D192" s="44"/>
      <c r="E192" s="44"/>
      <c r="F192" s="40">
        <v>707</v>
      </c>
      <c r="G192" s="41">
        <v>5244700</v>
      </c>
      <c r="H192" s="42">
        <v>31</v>
      </c>
      <c r="I192" s="43">
        <v>749</v>
      </c>
      <c r="J192" s="43">
        <v>749</v>
      </c>
      <c r="K192" s="43">
        <v>759.5</v>
      </c>
      <c r="L192" s="43">
        <v>0</v>
      </c>
      <c r="M192" s="43">
        <v>0</v>
      </c>
      <c r="N192" s="91">
        <v>0</v>
      </c>
      <c r="O192" s="26">
        <f t="shared" si="7"/>
        <v>0</v>
      </c>
    </row>
    <row r="193" spans="1:15" ht="21.75" customHeight="1">
      <c r="A193" s="38">
        <v>30127000</v>
      </c>
      <c r="B193" s="39" t="s">
        <v>248</v>
      </c>
      <c r="C193" s="39" t="s">
        <v>139</v>
      </c>
      <c r="D193" s="44"/>
      <c r="E193" s="44"/>
      <c r="F193" s="40">
        <v>707</v>
      </c>
      <c r="G193" s="41">
        <v>7950000</v>
      </c>
      <c r="H193" s="42">
        <v>13</v>
      </c>
      <c r="I193" s="43">
        <v>615</v>
      </c>
      <c r="J193" s="43">
        <v>613.2</v>
      </c>
      <c r="K193" s="43">
        <v>230</v>
      </c>
      <c r="L193" s="43">
        <v>43</v>
      </c>
      <c r="M193" s="43">
        <v>0</v>
      </c>
      <c r="N193" s="91">
        <v>0</v>
      </c>
      <c r="O193" s="26">
        <f t="shared" si="7"/>
        <v>1.7999999999999545</v>
      </c>
    </row>
    <row r="194" spans="1:15" ht="21.75" customHeight="1">
      <c r="A194" s="38">
        <v>30127000</v>
      </c>
      <c r="B194" s="39" t="s">
        <v>248</v>
      </c>
      <c r="C194" s="39" t="s">
        <v>139</v>
      </c>
      <c r="D194" s="44"/>
      <c r="E194" s="44"/>
      <c r="F194" s="40">
        <v>707</v>
      </c>
      <c r="G194" s="41">
        <v>4310100</v>
      </c>
      <c r="H194" s="42">
        <v>13</v>
      </c>
      <c r="I194" s="43">
        <v>0</v>
      </c>
      <c r="J194" s="43">
        <v>0</v>
      </c>
      <c r="K194" s="43">
        <v>0</v>
      </c>
      <c r="L194" s="43">
        <v>200</v>
      </c>
      <c r="M194" s="43">
        <v>200</v>
      </c>
      <c r="N194" s="91">
        <v>0</v>
      </c>
      <c r="O194" s="26"/>
    </row>
    <row r="195" spans="1:15" ht="21.75" customHeight="1">
      <c r="A195" s="38">
        <v>30127000</v>
      </c>
      <c r="B195" s="39" t="s">
        <v>41</v>
      </c>
      <c r="C195" s="39" t="s">
        <v>139</v>
      </c>
      <c r="D195" s="44"/>
      <c r="E195" s="44"/>
      <c r="F195" s="40">
        <v>707</v>
      </c>
      <c r="G195" s="41">
        <v>7950000</v>
      </c>
      <c r="H195" s="42">
        <v>31</v>
      </c>
      <c r="I195" s="43">
        <v>93.6</v>
      </c>
      <c r="J195" s="43">
        <v>93.6</v>
      </c>
      <c r="K195" s="43">
        <v>385.6</v>
      </c>
      <c r="L195" s="43">
        <v>0</v>
      </c>
      <c r="M195" s="43">
        <v>0</v>
      </c>
      <c r="N195" s="91">
        <v>0</v>
      </c>
      <c r="O195" s="26">
        <f t="shared" si="7"/>
        <v>0</v>
      </c>
    </row>
    <row r="196" spans="1:15" ht="21.75" customHeight="1" hidden="1">
      <c r="A196" s="38">
        <v>30127000</v>
      </c>
      <c r="B196" s="39" t="s">
        <v>247</v>
      </c>
      <c r="C196" s="39" t="s">
        <v>139</v>
      </c>
      <c r="D196" s="44"/>
      <c r="E196" s="44"/>
      <c r="F196" s="40">
        <v>707</v>
      </c>
      <c r="G196" s="41">
        <v>7950000</v>
      </c>
      <c r="H196" s="42">
        <v>447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91">
        <v>0</v>
      </c>
      <c r="O196" s="26">
        <f t="shared" si="7"/>
        <v>0</v>
      </c>
    </row>
    <row r="197" spans="1:15" ht="80.25" customHeight="1" hidden="1">
      <c r="A197" s="30">
        <v>30200000</v>
      </c>
      <c r="B197" s="31" t="s">
        <v>175</v>
      </c>
      <c r="C197" s="121"/>
      <c r="D197" s="121"/>
      <c r="E197" s="121"/>
      <c r="F197" s="121"/>
      <c r="G197" s="121"/>
      <c r="H197" s="121"/>
      <c r="I197" s="33">
        <f aca="true" t="shared" si="12" ref="I197:N197">I198</f>
        <v>0</v>
      </c>
      <c r="J197" s="33">
        <f t="shared" si="12"/>
        <v>0</v>
      </c>
      <c r="K197" s="33">
        <f t="shared" si="12"/>
        <v>0</v>
      </c>
      <c r="L197" s="33">
        <f t="shared" si="12"/>
        <v>0</v>
      </c>
      <c r="M197" s="33">
        <f t="shared" si="12"/>
        <v>0</v>
      </c>
      <c r="N197" s="94">
        <f t="shared" si="12"/>
        <v>0</v>
      </c>
      <c r="O197" s="26">
        <f t="shared" si="7"/>
        <v>0</v>
      </c>
    </row>
    <row r="198" spans="1:15" ht="65.25" customHeight="1" hidden="1">
      <c r="A198" s="34">
        <v>30202000</v>
      </c>
      <c r="B198" s="35" t="s">
        <v>5</v>
      </c>
      <c r="C198" s="128"/>
      <c r="D198" s="128"/>
      <c r="E198" s="128"/>
      <c r="F198" s="128"/>
      <c r="G198" s="128"/>
      <c r="H198" s="128"/>
      <c r="I198" s="37">
        <f aca="true" t="shared" si="13" ref="I198:N198">SUM(I201:I202)</f>
        <v>0</v>
      </c>
      <c r="J198" s="37">
        <f t="shared" si="13"/>
        <v>0</v>
      </c>
      <c r="K198" s="37">
        <f t="shared" si="13"/>
        <v>0</v>
      </c>
      <c r="L198" s="37">
        <f t="shared" si="13"/>
        <v>0</v>
      </c>
      <c r="M198" s="37">
        <f t="shared" si="13"/>
        <v>0</v>
      </c>
      <c r="N198" s="95">
        <f t="shared" si="13"/>
        <v>0</v>
      </c>
      <c r="O198" s="26">
        <f t="shared" si="7"/>
        <v>0</v>
      </c>
    </row>
    <row r="199" spans="1:15" ht="21.75" customHeight="1" hidden="1">
      <c r="A199" s="38">
        <v>30202000</v>
      </c>
      <c r="B199" s="39"/>
      <c r="C199" s="39" t="s">
        <v>176</v>
      </c>
      <c r="D199" s="39" t="s">
        <v>177</v>
      </c>
      <c r="E199" s="39" t="s">
        <v>178</v>
      </c>
      <c r="F199" s="40"/>
      <c r="G199" s="41"/>
      <c r="H199" s="42"/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91">
        <v>0</v>
      </c>
      <c r="O199" s="26">
        <f t="shared" si="7"/>
        <v>0</v>
      </c>
    </row>
    <row r="200" spans="1:15" ht="66.75" customHeight="1" hidden="1">
      <c r="A200" s="38">
        <v>30202000</v>
      </c>
      <c r="B200" s="39"/>
      <c r="C200" s="39" t="s">
        <v>179</v>
      </c>
      <c r="D200" s="39" t="s">
        <v>180</v>
      </c>
      <c r="E200" s="39" t="s">
        <v>181</v>
      </c>
      <c r="F200" s="40"/>
      <c r="G200" s="41"/>
      <c r="H200" s="42"/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91">
        <v>0</v>
      </c>
      <c r="O200" s="26">
        <f t="shared" si="7"/>
        <v>0</v>
      </c>
    </row>
    <row r="201" spans="1:15" ht="21.75" customHeight="1" hidden="1">
      <c r="A201" s="38">
        <v>30202000</v>
      </c>
      <c r="B201" s="39" t="s">
        <v>248</v>
      </c>
      <c r="C201" s="39" t="s">
        <v>139</v>
      </c>
      <c r="D201" s="44"/>
      <c r="E201" s="44"/>
      <c r="F201" s="40">
        <v>401</v>
      </c>
      <c r="G201" s="41">
        <v>5100300</v>
      </c>
      <c r="H201" s="42">
        <v>12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91">
        <v>0</v>
      </c>
      <c r="O201" s="26">
        <f t="shared" si="7"/>
        <v>0</v>
      </c>
    </row>
    <row r="202" spans="1:15" ht="21.75" customHeight="1" hidden="1">
      <c r="A202" s="38">
        <v>30202000</v>
      </c>
      <c r="B202" s="39" t="s">
        <v>248</v>
      </c>
      <c r="C202" s="39" t="s">
        <v>139</v>
      </c>
      <c r="D202" s="44"/>
      <c r="E202" s="44"/>
      <c r="F202" s="40">
        <v>401</v>
      </c>
      <c r="G202" s="41">
        <v>7950000</v>
      </c>
      <c r="H202" s="42">
        <v>12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91">
        <v>0</v>
      </c>
      <c r="O202" s="26">
        <f t="shared" si="7"/>
        <v>0</v>
      </c>
    </row>
    <row r="203" spans="1:15" ht="103.5" customHeight="1" hidden="1">
      <c r="A203" s="30">
        <v>30300000</v>
      </c>
      <c r="B203" s="31" t="s">
        <v>182</v>
      </c>
      <c r="C203" s="121"/>
      <c r="D203" s="121"/>
      <c r="E203" s="121"/>
      <c r="F203" s="121"/>
      <c r="G203" s="121"/>
      <c r="H203" s="121"/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94">
        <v>0</v>
      </c>
      <c r="O203" s="26">
        <f t="shared" si="7"/>
        <v>0</v>
      </c>
    </row>
    <row r="204" spans="1:15" ht="80.25" customHeight="1">
      <c r="A204" s="30">
        <v>30400000</v>
      </c>
      <c r="B204" s="31" t="s">
        <v>183</v>
      </c>
      <c r="C204" s="121"/>
      <c r="D204" s="121"/>
      <c r="E204" s="121"/>
      <c r="F204" s="121"/>
      <c r="G204" s="121"/>
      <c r="H204" s="121"/>
      <c r="I204" s="33">
        <f aca="true" t="shared" si="14" ref="I204:N204">I215+I223+I205</f>
        <v>777.6</v>
      </c>
      <c r="J204" s="33">
        <f t="shared" si="14"/>
        <v>718.5</v>
      </c>
      <c r="K204" s="33">
        <f t="shared" si="14"/>
        <v>589.7</v>
      </c>
      <c r="L204" s="33">
        <f t="shared" si="14"/>
        <v>584.4</v>
      </c>
      <c r="M204" s="33">
        <f t="shared" si="14"/>
        <v>575.7</v>
      </c>
      <c r="N204" s="94">
        <f t="shared" si="14"/>
        <v>851</v>
      </c>
      <c r="O204" s="26">
        <f>I204-J204</f>
        <v>59.10000000000002</v>
      </c>
    </row>
    <row r="205" spans="1:15" s="75" customFormat="1" ht="105.75">
      <c r="A205" s="135" t="s">
        <v>268</v>
      </c>
      <c r="B205" s="102" t="s">
        <v>269</v>
      </c>
      <c r="C205" s="36"/>
      <c r="D205" s="36"/>
      <c r="E205" s="36"/>
      <c r="F205" s="36"/>
      <c r="G205" s="36"/>
      <c r="H205" s="36"/>
      <c r="I205" s="37">
        <f aca="true" t="shared" si="15" ref="I205:N205">I212</f>
        <v>84.9</v>
      </c>
      <c r="J205" s="37">
        <f t="shared" si="15"/>
        <v>52.7</v>
      </c>
      <c r="K205" s="37">
        <f t="shared" si="15"/>
        <v>97.7</v>
      </c>
      <c r="L205" s="37">
        <f t="shared" si="15"/>
        <v>92.4</v>
      </c>
      <c r="M205" s="37">
        <f t="shared" si="15"/>
        <v>83.7</v>
      </c>
      <c r="N205" s="95">
        <f t="shared" si="15"/>
        <v>85</v>
      </c>
      <c r="O205" s="74"/>
    </row>
    <row r="206" spans="1:15" s="75" customFormat="1" ht="22.5">
      <c r="A206" s="86" t="s">
        <v>268</v>
      </c>
      <c r="B206" s="102"/>
      <c r="C206" s="70" t="s">
        <v>67</v>
      </c>
      <c r="D206" s="70" t="s">
        <v>113</v>
      </c>
      <c r="E206" s="70" t="s">
        <v>68</v>
      </c>
      <c r="F206" s="36"/>
      <c r="G206" s="36"/>
      <c r="H206" s="36"/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96">
        <v>0</v>
      </c>
      <c r="O206" s="74"/>
    </row>
    <row r="207" spans="1:15" s="75" customFormat="1" ht="61.5" customHeight="1">
      <c r="A207" s="86" t="s">
        <v>268</v>
      </c>
      <c r="B207" s="102"/>
      <c r="C207" s="71" t="s">
        <v>49</v>
      </c>
      <c r="D207" s="71" t="s">
        <v>10</v>
      </c>
      <c r="E207" s="70" t="s">
        <v>11</v>
      </c>
      <c r="F207" s="36"/>
      <c r="G207" s="36"/>
      <c r="H207" s="36"/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96">
        <v>0</v>
      </c>
      <c r="O207" s="74"/>
    </row>
    <row r="208" spans="1:15" s="75" customFormat="1" ht="11.25">
      <c r="A208" s="86" t="s">
        <v>268</v>
      </c>
      <c r="B208" s="102"/>
      <c r="C208" s="71" t="s">
        <v>152</v>
      </c>
      <c r="D208" s="71"/>
      <c r="E208" s="71"/>
      <c r="F208" s="36"/>
      <c r="G208" s="36"/>
      <c r="H208" s="36"/>
      <c r="I208" s="76">
        <v>0</v>
      </c>
      <c r="J208" s="76">
        <v>0</v>
      </c>
      <c r="K208" s="76">
        <v>0</v>
      </c>
      <c r="L208" s="76">
        <v>0</v>
      </c>
      <c r="M208" s="76">
        <v>0</v>
      </c>
      <c r="N208" s="96">
        <v>0</v>
      </c>
      <c r="O208" s="74"/>
    </row>
    <row r="209" spans="1:15" s="75" customFormat="1" ht="90">
      <c r="A209" s="86" t="s">
        <v>268</v>
      </c>
      <c r="B209" s="102"/>
      <c r="C209" s="71" t="s">
        <v>114</v>
      </c>
      <c r="D209" s="71" t="s">
        <v>116</v>
      </c>
      <c r="E209" s="71" t="s">
        <v>115</v>
      </c>
      <c r="F209" s="36"/>
      <c r="G209" s="36"/>
      <c r="H209" s="36"/>
      <c r="I209" s="76">
        <v>0</v>
      </c>
      <c r="J209" s="76">
        <v>0</v>
      </c>
      <c r="K209" s="76">
        <v>0</v>
      </c>
      <c r="L209" s="76">
        <v>0</v>
      </c>
      <c r="M209" s="76">
        <v>0</v>
      </c>
      <c r="N209" s="96">
        <v>0</v>
      </c>
      <c r="O209" s="74"/>
    </row>
    <row r="210" spans="1:15" s="29" customFormat="1" ht="11.25" hidden="1">
      <c r="A210" s="101" t="s">
        <v>97</v>
      </c>
      <c r="B210" s="73" t="s">
        <v>244</v>
      </c>
      <c r="C210" s="32"/>
      <c r="D210" s="32"/>
      <c r="E210" s="32"/>
      <c r="F210" s="32"/>
      <c r="G210" s="32"/>
      <c r="H210" s="32"/>
      <c r="I210" s="76">
        <v>0</v>
      </c>
      <c r="J210" s="43">
        <v>0</v>
      </c>
      <c r="K210" s="43">
        <v>0</v>
      </c>
      <c r="L210" s="43">
        <v>0</v>
      </c>
      <c r="M210" s="43">
        <v>0</v>
      </c>
      <c r="N210" s="91">
        <v>0</v>
      </c>
      <c r="O210" s="72"/>
    </row>
    <row r="211" spans="1:15" s="29" customFormat="1" ht="11.25" hidden="1">
      <c r="A211" s="101" t="s">
        <v>97</v>
      </c>
      <c r="B211" s="73" t="s">
        <v>245</v>
      </c>
      <c r="C211" s="32"/>
      <c r="D211" s="32"/>
      <c r="E211" s="32"/>
      <c r="F211" s="32"/>
      <c r="G211" s="32"/>
      <c r="H211" s="32"/>
      <c r="I211" s="76">
        <v>0</v>
      </c>
      <c r="J211" s="43">
        <v>0</v>
      </c>
      <c r="K211" s="43">
        <v>0</v>
      </c>
      <c r="L211" s="43">
        <v>0</v>
      </c>
      <c r="M211" s="43">
        <v>0</v>
      </c>
      <c r="N211" s="91">
        <v>0</v>
      </c>
      <c r="O211" s="72"/>
    </row>
    <row r="212" spans="1:15" s="29" customFormat="1" ht="33.75">
      <c r="A212" s="86" t="s">
        <v>268</v>
      </c>
      <c r="B212" s="103" t="s">
        <v>246</v>
      </c>
      <c r="C212" s="48" t="s">
        <v>139</v>
      </c>
      <c r="D212" s="52"/>
      <c r="E212" s="52"/>
      <c r="F212" s="49">
        <v>1003</v>
      </c>
      <c r="G212" s="50">
        <v>5058402</v>
      </c>
      <c r="H212" s="51">
        <v>5</v>
      </c>
      <c r="I212" s="76">
        <v>84.9</v>
      </c>
      <c r="J212" s="76">
        <v>52.7</v>
      </c>
      <c r="K212" s="76">
        <v>97.7</v>
      </c>
      <c r="L212" s="76">
        <v>92.4</v>
      </c>
      <c r="M212" s="76">
        <v>83.7</v>
      </c>
      <c r="N212" s="96">
        <v>85</v>
      </c>
      <c r="O212" s="72"/>
    </row>
    <row r="213" spans="1:15" s="29" customFormat="1" ht="11.25" hidden="1">
      <c r="A213" s="86" t="s">
        <v>97</v>
      </c>
      <c r="B213" s="73" t="s">
        <v>247</v>
      </c>
      <c r="C213" s="32"/>
      <c r="D213" s="32"/>
      <c r="E213" s="32"/>
      <c r="F213" s="32"/>
      <c r="G213" s="32"/>
      <c r="H213" s="32"/>
      <c r="I213" s="33">
        <v>0</v>
      </c>
      <c r="J213" s="77">
        <v>0</v>
      </c>
      <c r="K213" s="77">
        <v>0</v>
      </c>
      <c r="L213" s="77">
        <v>0</v>
      </c>
      <c r="M213" s="77">
        <v>0</v>
      </c>
      <c r="N213" s="97">
        <v>0</v>
      </c>
      <c r="O213" s="72"/>
    </row>
    <row r="214" spans="1:15" s="29" customFormat="1" ht="11.25" hidden="1">
      <c r="A214" s="86" t="s">
        <v>97</v>
      </c>
      <c r="B214" s="73" t="s">
        <v>248</v>
      </c>
      <c r="C214" s="32"/>
      <c r="D214" s="32"/>
      <c r="E214" s="32"/>
      <c r="F214" s="32"/>
      <c r="G214" s="32"/>
      <c r="H214" s="32"/>
      <c r="I214" s="33">
        <v>0</v>
      </c>
      <c r="J214" s="77">
        <v>0</v>
      </c>
      <c r="K214" s="77">
        <v>0</v>
      </c>
      <c r="L214" s="77">
        <v>0</v>
      </c>
      <c r="M214" s="77">
        <v>0</v>
      </c>
      <c r="N214" s="97">
        <v>0</v>
      </c>
      <c r="O214" s="72"/>
    </row>
    <row r="215" spans="1:15" ht="159" customHeight="1">
      <c r="A215" s="34">
        <v>30447000</v>
      </c>
      <c r="B215" s="35" t="s">
        <v>185</v>
      </c>
      <c r="C215" s="128"/>
      <c r="D215" s="128"/>
      <c r="E215" s="128"/>
      <c r="F215" s="128"/>
      <c r="G215" s="128"/>
      <c r="H215" s="128"/>
      <c r="I215" s="37">
        <f aca="true" t="shared" si="16" ref="I215:N215">I222</f>
        <v>692.7</v>
      </c>
      <c r="J215" s="37">
        <f t="shared" si="16"/>
        <v>665.8</v>
      </c>
      <c r="K215" s="37">
        <f t="shared" si="16"/>
        <v>492</v>
      </c>
      <c r="L215" s="37">
        <f t="shared" si="16"/>
        <v>492</v>
      </c>
      <c r="M215" s="37">
        <f t="shared" si="16"/>
        <v>492</v>
      </c>
      <c r="N215" s="95">
        <f t="shared" si="16"/>
        <v>766</v>
      </c>
      <c r="O215" s="26">
        <f>I215-J215</f>
        <v>26.90000000000009</v>
      </c>
    </row>
    <row r="216" spans="1:15" ht="23.25" customHeight="1">
      <c r="A216" s="38">
        <v>30447000</v>
      </c>
      <c r="B216" s="39"/>
      <c r="C216" s="70" t="s">
        <v>67</v>
      </c>
      <c r="D216" s="70" t="s">
        <v>113</v>
      </c>
      <c r="E216" s="70" t="s">
        <v>68</v>
      </c>
      <c r="F216" s="40"/>
      <c r="G216" s="41"/>
      <c r="H216" s="42"/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91">
        <v>0</v>
      </c>
      <c r="O216" s="26">
        <f>I216-J216</f>
        <v>0</v>
      </c>
    </row>
    <row r="217" spans="1:15" ht="61.5" customHeight="1">
      <c r="A217" s="47">
        <v>30447000</v>
      </c>
      <c r="B217" s="48"/>
      <c r="C217" s="71" t="s">
        <v>52</v>
      </c>
      <c r="D217" s="71" t="s">
        <v>186</v>
      </c>
      <c r="E217" s="71" t="s">
        <v>187</v>
      </c>
      <c r="F217" s="49"/>
      <c r="G217" s="50"/>
      <c r="H217" s="51"/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91">
        <v>0</v>
      </c>
      <c r="O217" s="26"/>
    </row>
    <row r="218" spans="1:15" ht="76.5" customHeight="1">
      <c r="A218" s="47">
        <v>30447000</v>
      </c>
      <c r="B218" s="48"/>
      <c r="C218" s="71" t="s">
        <v>149</v>
      </c>
      <c r="D218" s="71" t="s">
        <v>150</v>
      </c>
      <c r="E218" s="71" t="s">
        <v>151</v>
      </c>
      <c r="F218" s="49"/>
      <c r="G218" s="50"/>
      <c r="H218" s="51"/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91">
        <v>0</v>
      </c>
      <c r="O218" s="26"/>
    </row>
    <row r="219" spans="1:15" ht="78" customHeight="1" hidden="1">
      <c r="A219" s="47">
        <v>30447000</v>
      </c>
      <c r="B219" s="48"/>
      <c r="C219" s="71"/>
      <c r="D219" s="71"/>
      <c r="E219" s="71"/>
      <c r="F219" s="49"/>
      <c r="G219" s="50"/>
      <c r="H219" s="51"/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91">
        <v>0</v>
      </c>
      <c r="O219" s="26"/>
    </row>
    <row r="220" spans="1:15" ht="77.25" customHeight="1">
      <c r="A220" s="47">
        <v>30447000</v>
      </c>
      <c r="B220" s="48"/>
      <c r="C220" s="71" t="s">
        <v>189</v>
      </c>
      <c r="D220" s="71" t="s">
        <v>188</v>
      </c>
      <c r="E220" s="71" t="s">
        <v>190</v>
      </c>
      <c r="F220" s="49"/>
      <c r="G220" s="50"/>
      <c r="H220" s="51"/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91">
        <v>0</v>
      </c>
      <c r="O220" s="26"/>
    </row>
    <row r="221" spans="1:15" ht="82.5" customHeight="1">
      <c r="A221" s="47">
        <v>30447000</v>
      </c>
      <c r="B221" s="48"/>
      <c r="C221" s="71" t="s">
        <v>50</v>
      </c>
      <c r="D221" s="71" t="s">
        <v>188</v>
      </c>
      <c r="E221" s="71" t="s">
        <v>51</v>
      </c>
      <c r="F221" s="49"/>
      <c r="G221" s="50"/>
      <c r="H221" s="51"/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91">
        <v>0</v>
      </c>
      <c r="O221" s="26"/>
    </row>
    <row r="222" spans="1:15" ht="21.75" customHeight="1">
      <c r="A222" s="47">
        <v>30447000</v>
      </c>
      <c r="B222" s="48" t="s">
        <v>246</v>
      </c>
      <c r="C222" s="48" t="s">
        <v>139</v>
      </c>
      <c r="D222" s="52"/>
      <c r="E222" s="52"/>
      <c r="F222" s="49">
        <v>1003</v>
      </c>
      <c r="G222" s="50">
        <v>5056701</v>
      </c>
      <c r="H222" s="51">
        <v>5</v>
      </c>
      <c r="I222" s="53">
        <v>692.7</v>
      </c>
      <c r="J222" s="53">
        <v>665.8</v>
      </c>
      <c r="K222" s="53">
        <v>492</v>
      </c>
      <c r="L222" s="53">
        <v>492</v>
      </c>
      <c r="M222" s="53">
        <v>492</v>
      </c>
      <c r="N222" s="98">
        <v>766</v>
      </c>
      <c r="O222" s="26">
        <f aca="true" t="shared" si="17" ref="O222:O229">I222-J222</f>
        <v>26.90000000000009</v>
      </c>
    </row>
    <row r="223" spans="1:15" ht="46.5" customHeight="1" hidden="1">
      <c r="A223" s="34">
        <v>30465000</v>
      </c>
      <c r="B223" s="35" t="s">
        <v>6</v>
      </c>
      <c r="C223" s="128"/>
      <c r="D223" s="128"/>
      <c r="E223" s="128"/>
      <c r="F223" s="128"/>
      <c r="G223" s="128"/>
      <c r="H223" s="128"/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95">
        <v>0</v>
      </c>
      <c r="O223" s="26">
        <f t="shared" si="17"/>
        <v>0</v>
      </c>
    </row>
    <row r="224" spans="1:15" ht="21.75" customHeight="1" hidden="1">
      <c r="A224" s="38">
        <v>30465000</v>
      </c>
      <c r="B224" s="39"/>
      <c r="C224" s="39" t="s">
        <v>191</v>
      </c>
      <c r="D224" s="39" t="s">
        <v>192</v>
      </c>
      <c r="E224" s="39" t="s">
        <v>178</v>
      </c>
      <c r="F224" s="40"/>
      <c r="G224" s="41"/>
      <c r="H224" s="42"/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91">
        <v>0</v>
      </c>
      <c r="O224" s="26">
        <f t="shared" si="17"/>
        <v>0</v>
      </c>
    </row>
    <row r="225" spans="1:15" ht="32.25" customHeight="1" hidden="1">
      <c r="A225" s="38">
        <v>30465000</v>
      </c>
      <c r="B225" s="39"/>
      <c r="C225" s="39" t="s">
        <v>193</v>
      </c>
      <c r="D225" s="39" t="s">
        <v>194</v>
      </c>
      <c r="E225" s="39" t="s">
        <v>195</v>
      </c>
      <c r="F225" s="40"/>
      <c r="G225" s="41"/>
      <c r="H225" s="42"/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91">
        <v>0</v>
      </c>
      <c r="O225" s="26">
        <f t="shared" si="17"/>
        <v>0</v>
      </c>
    </row>
    <row r="226" spans="1:15" ht="21.75" customHeight="1" hidden="1">
      <c r="A226" s="38">
        <v>30465000</v>
      </c>
      <c r="B226" s="39" t="s">
        <v>248</v>
      </c>
      <c r="C226" s="39" t="s">
        <v>139</v>
      </c>
      <c r="D226" s="44"/>
      <c r="E226" s="44"/>
      <c r="F226" s="40">
        <v>1102</v>
      </c>
      <c r="G226" s="41">
        <v>5203200</v>
      </c>
      <c r="H226" s="42">
        <v>10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91">
        <v>0</v>
      </c>
      <c r="O226" s="26">
        <f t="shared" si="17"/>
        <v>0</v>
      </c>
    </row>
    <row r="227" spans="1:15" ht="32.25" customHeight="1">
      <c r="A227" s="30">
        <v>30500000</v>
      </c>
      <c r="B227" s="32" t="s">
        <v>196</v>
      </c>
      <c r="C227" s="121"/>
      <c r="D227" s="121"/>
      <c r="E227" s="121"/>
      <c r="F227" s="121"/>
      <c r="G227" s="121"/>
      <c r="H227" s="121"/>
      <c r="I227" s="54">
        <f aca="true" t="shared" si="18" ref="I227:N227">I228</f>
        <v>435.6</v>
      </c>
      <c r="J227" s="54">
        <f t="shared" si="18"/>
        <v>435.6</v>
      </c>
      <c r="K227" s="54">
        <f t="shared" si="18"/>
        <v>35.5</v>
      </c>
      <c r="L227" s="54">
        <f t="shared" si="18"/>
        <v>0</v>
      </c>
      <c r="M227" s="54">
        <f t="shared" si="18"/>
        <v>0</v>
      </c>
      <c r="N227" s="94">
        <f t="shared" si="18"/>
        <v>0</v>
      </c>
      <c r="O227" s="26">
        <f t="shared" si="17"/>
        <v>0</v>
      </c>
    </row>
    <row r="228" spans="1:15" s="60" customFormat="1" ht="41.25" customHeight="1">
      <c r="A228" s="55">
        <v>30511000</v>
      </c>
      <c r="B228" s="56" t="s">
        <v>122</v>
      </c>
      <c r="C228" s="57"/>
      <c r="D228" s="57"/>
      <c r="E228" s="57"/>
      <c r="F228" s="58"/>
      <c r="G228" s="57"/>
      <c r="H228" s="57"/>
      <c r="I228" s="59">
        <f>I276</f>
        <v>435.6</v>
      </c>
      <c r="J228" s="59">
        <f>J276</f>
        <v>435.6</v>
      </c>
      <c r="K228" s="59">
        <f>K276</f>
        <v>35.5</v>
      </c>
      <c r="L228" s="59">
        <f>L277</f>
        <v>0</v>
      </c>
      <c r="M228" s="59">
        <f>M277</f>
        <v>0</v>
      </c>
      <c r="N228" s="99">
        <f>N277</f>
        <v>0</v>
      </c>
      <c r="O228" s="26">
        <f t="shared" si="17"/>
        <v>0</v>
      </c>
    </row>
    <row r="229" spans="1:15" ht="23.25" customHeight="1">
      <c r="A229" s="38">
        <v>30511000</v>
      </c>
      <c r="B229" s="39"/>
      <c r="C229" s="70" t="s">
        <v>67</v>
      </c>
      <c r="D229" s="70" t="s">
        <v>113</v>
      </c>
      <c r="E229" s="70" t="s">
        <v>68</v>
      </c>
      <c r="F229" s="40"/>
      <c r="G229" s="41"/>
      <c r="H229" s="42"/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91">
        <v>0</v>
      </c>
      <c r="O229" s="26">
        <f t="shared" si="17"/>
        <v>0</v>
      </c>
    </row>
    <row r="230" spans="1:15" ht="33.75" customHeight="1">
      <c r="A230" s="47">
        <v>30511000</v>
      </c>
      <c r="B230" s="48"/>
      <c r="C230" s="70" t="s">
        <v>53</v>
      </c>
      <c r="D230" s="70" t="s">
        <v>197</v>
      </c>
      <c r="E230" s="71" t="s">
        <v>204</v>
      </c>
      <c r="F230" s="49"/>
      <c r="G230" s="50"/>
      <c r="H230" s="51"/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91">
        <v>0</v>
      </c>
      <c r="O230" s="26"/>
    </row>
    <row r="231" spans="1:15" ht="45.75" customHeight="1" hidden="1">
      <c r="A231" s="47">
        <v>30511000</v>
      </c>
      <c r="B231" s="48"/>
      <c r="C231" s="78"/>
      <c r="D231" s="78"/>
      <c r="E231" s="79"/>
      <c r="F231" s="49"/>
      <c r="G231" s="50"/>
      <c r="H231" s="51"/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91">
        <v>0</v>
      </c>
      <c r="O231" s="26">
        <f aca="true" t="shared" si="19" ref="O231:O239">I231-J231</f>
        <v>0</v>
      </c>
    </row>
    <row r="232" spans="1:15" ht="68.25" customHeight="1" hidden="1">
      <c r="A232" s="38">
        <v>30511000</v>
      </c>
      <c r="B232" s="48"/>
      <c r="C232" s="79"/>
      <c r="D232" s="79"/>
      <c r="E232" s="79"/>
      <c r="F232" s="49"/>
      <c r="G232" s="50"/>
      <c r="H232" s="51"/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91">
        <v>0</v>
      </c>
      <c r="O232" s="26">
        <f t="shared" si="19"/>
        <v>0</v>
      </c>
    </row>
    <row r="233" spans="1:15" ht="45.75" customHeight="1" hidden="1">
      <c r="A233" s="38">
        <v>30511000</v>
      </c>
      <c r="B233" s="48"/>
      <c r="C233" s="79"/>
      <c r="D233" s="79"/>
      <c r="E233" s="79"/>
      <c r="F233" s="49"/>
      <c r="G233" s="50"/>
      <c r="H233" s="51"/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91">
        <v>0</v>
      </c>
      <c r="O233" s="26">
        <f t="shared" si="19"/>
        <v>0</v>
      </c>
    </row>
    <row r="234" spans="1:15" ht="60" customHeight="1" hidden="1">
      <c r="A234" s="38">
        <v>30511000</v>
      </c>
      <c r="B234" s="48"/>
      <c r="C234" s="79"/>
      <c r="D234" s="79"/>
      <c r="E234" s="79"/>
      <c r="F234" s="49"/>
      <c r="G234" s="50"/>
      <c r="H234" s="51"/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91">
        <v>0</v>
      </c>
      <c r="O234" s="26">
        <f t="shared" si="19"/>
        <v>0</v>
      </c>
    </row>
    <row r="235" spans="1:15" ht="12.75" hidden="1">
      <c r="A235" s="38">
        <v>30511000</v>
      </c>
      <c r="B235" s="48"/>
      <c r="C235" s="79"/>
      <c r="D235" s="79"/>
      <c r="E235" s="79"/>
      <c r="F235" s="49"/>
      <c r="G235" s="50"/>
      <c r="H235" s="51"/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91">
        <v>0</v>
      </c>
      <c r="O235" s="26">
        <f t="shared" si="19"/>
        <v>0</v>
      </c>
    </row>
    <row r="236" spans="1:15" ht="12.75" hidden="1">
      <c r="A236" s="38">
        <v>30511000</v>
      </c>
      <c r="B236" s="48"/>
      <c r="C236" s="79"/>
      <c r="D236" s="79"/>
      <c r="E236" s="79"/>
      <c r="F236" s="49"/>
      <c r="G236" s="50"/>
      <c r="H236" s="51"/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91">
        <v>0</v>
      </c>
      <c r="O236" s="26">
        <f t="shared" si="19"/>
        <v>0</v>
      </c>
    </row>
    <row r="237" spans="1:15" ht="12.75" hidden="1">
      <c r="A237" s="38">
        <v>30511000</v>
      </c>
      <c r="B237" s="48"/>
      <c r="C237" s="79"/>
      <c r="D237" s="79"/>
      <c r="E237" s="79"/>
      <c r="F237" s="49"/>
      <c r="G237" s="50"/>
      <c r="H237" s="51"/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91">
        <v>0</v>
      </c>
      <c r="O237" s="26">
        <f t="shared" si="19"/>
        <v>0</v>
      </c>
    </row>
    <row r="238" spans="1:15" ht="12.75" hidden="1">
      <c r="A238" s="38">
        <v>30511000</v>
      </c>
      <c r="B238" s="48"/>
      <c r="C238" s="79"/>
      <c r="D238" s="79"/>
      <c r="E238" s="79"/>
      <c r="F238" s="49"/>
      <c r="G238" s="50"/>
      <c r="H238" s="51"/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91">
        <v>0</v>
      </c>
      <c r="O238" s="26">
        <f t="shared" si="19"/>
        <v>0</v>
      </c>
    </row>
    <row r="239" spans="1:15" ht="12.75" hidden="1">
      <c r="A239" s="38">
        <v>30511000</v>
      </c>
      <c r="B239" s="48"/>
      <c r="C239" s="79"/>
      <c r="D239" s="79"/>
      <c r="E239" s="79"/>
      <c r="F239" s="49"/>
      <c r="G239" s="50"/>
      <c r="H239" s="51"/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91">
        <v>0</v>
      </c>
      <c r="O239" s="26">
        <f t="shared" si="19"/>
        <v>0</v>
      </c>
    </row>
    <row r="240" spans="1:15" ht="12.75" hidden="1">
      <c r="A240" s="38">
        <v>30511000</v>
      </c>
      <c r="B240" s="48"/>
      <c r="C240" s="79"/>
      <c r="D240" s="79"/>
      <c r="E240" s="79"/>
      <c r="F240" s="49"/>
      <c r="G240" s="50"/>
      <c r="H240" s="51"/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91">
        <v>0</v>
      </c>
      <c r="O240" s="26"/>
    </row>
    <row r="241" spans="1:15" ht="12.75" hidden="1">
      <c r="A241" s="38">
        <v>30511000</v>
      </c>
      <c r="B241" s="48"/>
      <c r="C241" s="79"/>
      <c r="D241" s="79"/>
      <c r="E241" s="79"/>
      <c r="F241" s="49"/>
      <c r="G241" s="50"/>
      <c r="H241" s="51"/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91">
        <v>0</v>
      </c>
      <c r="O241" s="26"/>
    </row>
    <row r="242" spans="1:15" ht="12.75" hidden="1">
      <c r="A242" s="38">
        <v>30511000</v>
      </c>
      <c r="B242" s="48"/>
      <c r="C242" s="79"/>
      <c r="D242" s="79"/>
      <c r="E242" s="79"/>
      <c r="F242" s="49"/>
      <c r="G242" s="50"/>
      <c r="H242" s="51"/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91">
        <v>0</v>
      </c>
      <c r="O242" s="26"/>
    </row>
    <row r="243" spans="1:15" ht="12.75" hidden="1">
      <c r="A243" s="38">
        <v>30511000</v>
      </c>
      <c r="B243" s="48"/>
      <c r="C243" s="79"/>
      <c r="D243" s="79"/>
      <c r="E243" s="79"/>
      <c r="F243" s="49"/>
      <c r="G243" s="50"/>
      <c r="H243" s="51"/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91">
        <v>0</v>
      </c>
      <c r="O243" s="26"/>
    </row>
    <row r="244" spans="1:15" ht="12.75" hidden="1">
      <c r="A244" s="38">
        <v>30511000</v>
      </c>
      <c r="B244" s="48"/>
      <c r="C244" s="79"/>
      <c r="D244" s="79"/>
      <c r="E244" s="79"/>
      <c r="F244" s="49"/>
      <c r="G244" s="50"/>
      <c r="H244" s="51"/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91">
        <v>0</v>
      </c>
      <c r="O244" s="26"/>
    </row>
    <row r="245" spans="1:15" ht="12.75" hidden="1">
      <c r="A245" s="38">
        <v>30511000</v>
      </c>
      <c r="B245" s="48"/>
      <c r="C245" s="79"/>
      <c r="D245" s="79"/>
      <c r="E245" s="79"/>
      <c r="F245" s="49"/>
      <c r="G245" s="50"/>
      <c r="H245" s="51"/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91">
        <v>0</v>
      </c>
      <c r="O245" s="26"/>
    </row>
    <row r="246" spans="1:15" ht="12.75" hidden="1">
      <c r="A246" s="38">
        <v>30511000</v>
      </c>
      <c r="B246" s="48"/>
      <c r="C246" s="79"/>
      <c r="D246" s="79"/>
      <c r="E246" s="79"/>
      <c r="F246" s="49"/>
      <c r="G246" s="50"/>
      <c r="H246" s="51"/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91">
        <v>0</v>
      </c>
      <c r="O246" s="26"/>
    </row>
    <row r="247" spans="1:15" ht="12.75" hidden="1">
      <c r="A247" s="38">
        <v>30511000</v>
      </c>
      <c r="B247" s="48"/>
      <c r="C247" s="79"/>
      <c r="D247" s="79"/>
      <c r="E247" s="79"/>
      <c r="F247" s="49"/>
      <c r="G247" s="50"/>
      <c r="H247" s="51"/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91">
        <v>0</v>
      </c>
      <c r="O247" s="26"/>
    </row>
    <row r="248" spans="1:15" ht="45">
      <c r="A248" s="47">
        <v>30511000</v>
      </c>
      <c r="B248" s="48"/>
      <c r="C248" s="71" t="s">
        <v>271</v>
      </c>
      <c r="D248" s="71" t="s">
        <v>270</v>
      </c>
      <c r="E248" s="71" t="s">
        <v>71</v>
      </c>
      <c r="F248" s="49"/>
      <c r="G248" s="50"/>
      <c r="H248" s="51"/>
      <c r="I248" s="43"/>
      <c r="J248" s="43"/>
      <c r="K248" s="43"/>
      <c r="L248" s="43"/>
      <c r="M248" s="43"/>
      <c r="N248" s="91"/>
      <c r="O248" s="26"/>
    </row>
    <row r="249" spans="1:15" ht="57" customHeight="1">
      <c r="A249" s="38">
        <v>30511000</v>
      </c>
      <c r="B249" s="48"/>
      <c r="C249" s="71" t="s">
        <v>203</v>
      </c>
      <c r="D249" s="71" t="s">
        <v>198</v>
      </c>
      <c r="E249" s="71" t="s">
        <v>204</v>
      </c>
      <c r="F249" s="49"/>
      <c r="G249" s="50"/>
      <c r="H249" s="51"/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91">
        <v>0</v>
      </c>
      <c r="O249" s="26"/>
    </row>
    <row r="250" spans="1:15" ht="66.75" customHeight="1">
      <c r="A250" s="38">
        <v>30511000</v>
      </c>
      <c r="B250" s="48"/>
      <c r="C250" s="71" t="s">
        <v>205</v>
      </c>
      <c r="D250" s="71" t="s">
        <v>198</v>
      </c>
      <c r="E250" s="71" t="s">
        <v>204</v>
      </c>
      <c r="F250" s="49"/>
      <c r="G250" s="50"/>
      <c r="H250" s="51"/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91">
        <v>0</v>
      </c>
      <c r="O250" s="26"/>
    </row>
    <row r="251" spans="1:15" ht="69" customHeight="1">
      <c r="A251" s="38">
        <v>30511000</v>
      </c>
      <c r="B251" s="48"/>
      <c r="C251" s="71" t="s">
        <v>206</v>
      </c>
      <c r="D251" s="71" t="s">
        <v>198</v>
      </c>
      <c r="E251" s="71" t="s">
        <v>204</v>
      </c>
      <c r="F251" s="49"/>
      <c r="G251" s="50"/>
      <c r="H251" s="51"/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91">
        <v>0</v>
      </c>
      <c r="O251" s="26"/>
    </row>
    <row r="252" spans="1:15" ht="55.5" customHeight="1">
      <c r="A252" s="38">
        <v>30511000</v>
      </c>
      <c r="B252" s="48"/>
      <c r="C252" s="71" t="s">
        <v>207</v>
      </c>
      <c r="D252" s="71" t="s">
        <v>198</v>
      </c>
      <c r="E252" s="71" t="s">
        <v>204</v>
      </c>
      <c r="F252" s="49"/>
      <c r="G252" s="50"/>
      <c r="H252" s="51"/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91">
        <v>0</v>
      </c>
      <c r="O252" s="26"/>
    </row>
    <row r="253" spans="1:15" ht="54" customHeight="1">
      <c r="A253" s="38">
        <v>30511000</v>
      </c>
      <c r="B253" s="48"/>
      <c r="C253" s="71" t="s">
        <v>208</v>
      </c>
      <c r="D253" s="71" t="s">
        <v>198</v>
      </c>
      <c r="E253" s="71" t="s">
        <v>204</v>
      </c>
      <c r="F253" s="49"/>
      <c r="G253" s="50"/>
      <c r="H253" s="51"/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91">
        <v>0</v>
      </c>
      <c r="O253" s="26"/>
    </row>
    <row r="254" spans="1:15" ht="67.5">
      <c r="A254" s="38">
        <v>30511000</v>
      </c>
      <c r="B254" s="48"/>
      <c r="C254" s="71" t="s">
        <v>209</v>
      </c>
      <c r="D254" s="71" t="s">
        <v>198</v>
      </c>
      <c r="E254" s="71" t="s">
        <v>204</v>
      </c>
      <c r="F254" s="49"/>
      <c r="G254" s="50"/>
      <c r="H254" s="51"/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91">
        <v>0</v>
      </c>
      <c r="O254" s="26"/>
    </row>
    <row r="255" spans="1:15" ht="57" customHeight="1">
      <c r="A255" s="38">
        <v>30511000</v>
      </c>
      <c r="B255" s="48"/>
      <c r="C255" s="71" t="s">
        <v>210</v>
      </c>
      <c r="D255" s="71" t="s">
        <v>200</v>
      </c>
      <c r="E255" s="71" t="s">
        <v>204</v>
      </c>
      <c r="F255" s="49"/>
      <c r="G255" s="50"/>
      <c r="H255" s="51"/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91">
        <v>0</v>
      </c>
      <c r="O255" s="26"/>
    </row>
    <row r="256" spans="1:15" ht="67.5">
      <c r="A256" s="38">
        <v>30511000</v>
      </c>
      <c r="B256" s="48"/>
      <c r="C256" s="71" t="s">
        <v>76</v>
      </c>
      <c r="D256" s="71" t="s">
        <v>198</v>
      </c>
      <c r="E256" s="71" t="s">
        <v>204</v>
      </c>
      <c r="F256" s="49"/>
      <c r="G256" s="50"/>
      <c r="H256" s="51"/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91">
        <v>0</v>
      </c>
      <c r="O256" s="26"/>
    </row>
    <row r="257" spans="1:15" ht="54.75" customHeight="1">
      <c r="A257" s="38">
        <v>30511000</v>
      </c>
      <c r="B257" s="48"/>
      <c r="C257" s="71" t="s">
        <v>12</v>
      </c>
      <c r="D257" s="71" t="s">
        <v>200</v>
      </c>
      <c r="E257" s="71" t="s">
        <v>204</v>
      </c>
      <c r="F257" s="49"/>
      <c r="G257" s="50"/>
      <c r="H257" s="51"/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91">
        <v>0</v>
      </c>
      <c r="O257" s="26"/>
    </row>
    <row r="258" spans="1:15" ht="54.75" customHeight="1">
      <c r="A258" s="38">
        <v>30511000</v>
      </c>
      <c r="B258" s="48"/>
      <c r="C258" s="71" t="s">
        <v>69</v>
      </c>
      <c r="D258" s="71" t="s">
        <v>198</v>
      </c>
      <c r="E258" s="71" t="s">
        <v>71</v>
      </c>
      <c r="F258" s="49"/>
      <c r="G258" s="50"/>
      <c r="H258" s="51"/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91">
        <v>0</v>
      </c>
      <c r="O258" s="26"/>
    </row>
    <row r="259" spans="1:15" ht="66.75" customHeight="1">
      <c r="A259" s="38">
        <v>30511000</v>
      </c>
      <c r="B259" s="48"/>
      <c r="C259" s="71" t="s">
        <v>70</v>
      </c>
      <c r="D259" s="71" t="s">
        <v>198</v>
      </c>
      <c r="E259" s="71" t="s">
        <v>71</v>
      </c>
      <c r="F259" s="49"/>
      <c r="G259" s="50"/>
      <c r="H259" s="51"/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91">
        <v>0</v>
      </c>
      <c r="O259" s="26"/>
    </row>
    <row r="260" spans="1:15" ht="67.5">
      <c r="A260" s="38">
        <v>30511000</v>
      </c>
      <c r="B260" s="48"/>
      <c r="C260" s="71" t="s">
        <v>72</v>
      </c>
      <c r="D260" s="71" t="s">
        <v>198</v>
      </c>
      <c r="E260" s="71" t="s">
        <v>71</v>
      </c>
      <c r="F260" s="49"/>
      <c r="G260" s="50"/>
      <c r="H260" s="51"/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91">
        <v>0</v>
      </c>
      <c r="O260" s="26"/>
    </row>
    <row r="261" spans="1:15" ht="55.5" customHeight="1">
      <c r="A261" s="38">
        <v>30511000</v>
      </c>
      <c r="B261" s="48"/>
      <c r="C261" s="71" t="s">
        <v>73</v>
      </c>
      <c r="D261" s="71" t="s">
        <v>198</v>
      </c>
      <c r="E261" s="71" t="s">
        <v>71</v>
      </c>
      <c r="F261" s="49"/>
      <c r="G261" s="50"/>
      <c r="H261" s="51"/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91">
        <v>0</v>
      </c>
      <c r="O261" s="26"/>
    </row>
    <row r="262" spans="1:15" ht="55.5" customHeight="1">
      <c r="A262" s="38">
        <v>30511000</v>
      </c>
      <c r="B262" s="48"/>
      <c r="C262" s="71" t="s">
        <v>74</v>
      </c>
      <c r="D262" s="71" t="s">
        <v>198</v>
      </c>
      <c r="E262" s="71" t="s">
        <v>71</v>
      </c>
      <c r="F262" s="49"/>
      <c r="G262" s="50"/>
      <c r="H262" s="51"/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91">
        <v>0</v>
      </c>
      <c r="O262" s="26"/>
    </row>
    <row r="263" spans="1:15" ht="67.5">
      <c r="A263" s="38">
        <v>30511000</v>
      </c>
      <c r="B263" s="48"/>
      <c r="C263" s="71" t="s">
        <v>75</v>
      </c>
      <c r="D263" s="71" t="s">
        <v>198</v>
      </c>
      <c r="E263" s="71" t="s">
        <v>71</v>
      </c>
      <c r="F263" s="49"/>
      <c r="G263" s="50"/>
      <c r="H263" s="51"/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91">
        <v>0</v>
      </c>
      <c r="O263" s="26"/>
    </row>
    <row r="264" spans="1:15" ht="67.5">
      <c r="A264" s="38">
        <v>30511000</v>
      </c>
      <c r="B264" s="48"/>
      <c r="C264" s="71" t="s">
        <v>272</v>
      </c>
      <c r="D264" s="71" t="s">
        <v>200</v>
      </c>
      <c r="E264" s="71" t="s">
        <v>71</v>
      </c>
      <c r="F264" s="49"/>
      <c r="G264" s="50"/>
      <c r="H264" s="51"/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91">
        <v>0</v>
      </c>
      <c r="O264" s="26"/>
    </row>
    <row r="265" spans="1:15" ht="67.5">
      <c r="A265" s="38">
        <v>30511000</v>
      </c>
      <c r="B265" s="48"/>
      <c r="C265" s="71" t="s">
        <v>77</v>
      </c>
      <c r="D265" s="71" t="s">
        <v>198</v>
      </c>
      <c r="E265" s="71" t="s">
        <v>71</v>
      </c>
      <c r="F265" s="49"/>
      <c r="G265" s="50"/>
      <c r="H265" s="51"/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91">
        <v>0</v>
      </c>
      <c r="O265" s="26"/>
    </row>
    <row r="266" spans="1:15" ht="55.5" customHeight="1">
      <c r="A266" s="38">
        <v>30511000</v>
      </c>
      <c r="B266" s="48"/>
      <c r="C266" s="71" t="s">
        <v>78</v>
      </c>
      <c r="D266" s="71" t="s">
        <v>200</v>
      </c>
      <c r="E266" s="71" t="s">
        <v>71</v>
      </c>
      <c r="F266" s="49"/>
      <c r="G266" s="50"/>
      <c r="H266" s="51"/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91">
        <v>0</v>
      </c>
      <c r="O266" s="26"/>
    </row>
    <row r="267" spans="1:15" ht="45.75" customHeight="1">
      <c r="A267" s="38">
        <v>30511000</v>
      </c>
      <c r="B267" s="48"/>
      <c r="C267" s="71" t="s">
        <v>58</v>
      </c>
      <c r="D267" s="71" t="s">
        <v>199</v>
      </c>
      <c r="E267" s="71" t="s">
        <v>204</v>
      </c>
      <c r="F267" s="49"/>
      <c r="G267" s="50"/>
      <c r="H267" s="51"/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91">
        <v>0</v>
      </c>
      <c r="O267" s="26">
        <f>I267-J267</f>
        <v>0</v>
      </c>
    </row>
    <row r="268" spans="1:15" ht="45">
      <c r="A268" s="38">
        <v>30511000</v>
      </c>
      <c r="B268" s="48"/>
      <c r="C268" s="71" t="s">
        <v>57</v>
      </c>
      <c r="D268" s="71" t="s">
        <v>199</v>
      </c>
      <c r="E268" s="71" t="s">
        <v>204</v>
      </c>
      <c r="F268" s="49"/>
      <c r="G268" s="50"/>
      <c r="H268" s="51"/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91">
        <v>0</v>
      </c>
      <c r="O268" s="26">
        <f>I268-J268</f>
        <v>0</v>
      </c>
    </row>
    <row r="269" spans="1:15" ht="45">
      <c r="A269" s="38">
        <v>30511000</v>
      </c>
      <c r="B269" s="48"/>
      <c r="C269" s="71" t="s">
        <v>61</v>
      </c>
      <c r="D269" s="71" t="s">
        <v>199</v>
      </c>
      <c r="E269" s="71" t="s">
        <v>204</v>
      </c>
      <c r="F269" s="49"/>
      <c r="G269" s="50"/>
      <c r="H269" s="51"/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91">
        <v>0</v>
      </c>
      <c r="O269" s="26">
        <f>I269-J269</f>
        <v>0</v>
      </c>
    </row>
    <row r="270" spans="1:15" ht="45">
      <c r="A270" s="38">
        <v>30511000</v>
      </c>
      <c r="B270" s="48"/>
      <c r="C270" s="71" t="s">
        <v>60</v>
      </c>
      <c r="D270" s="71" t="s">
        <v>199</v>
      </c>
      <c r="E270" s="71" t="s">
        <v>204</v>
      </c>
      <c r="F270" s="49"/>
      <c r="G270" s="50"/>
      <c r="H270" s="51"/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91">
        <v>0</v>
      </c>
      <c r="O270" s="26">
        <f>I270-J270</f>
        <v>0</v>
      </c>
    </row>
    <row r="271" spans="1:15" ht="45">
      <c r="A271" s="38">
        <v>30511000</v>
      </c>
      <c r="B271" s="48"/>
      <c r="C271" s="71" t="s">
        <v>59</v>
      </c>
      <c r="D271" s="71" t="s">
        <v>199</v>
      </c>
      <c r="E271" s="71" t="s">
        <v>204</v>
      </c>
      <c r="F271" s="49"/>
      <c r="G271" s="50"/>
      <c r="H271" s="51"/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91">
        <v>0</v>
      </c>
      <c r="O271" s="26"/>
    </row>
    <row r="272" spans="1:15" ht="45">
      <c r="A272" s="38">
        <v>30511000</v>
      </c>
      <c r="B272" s="48"/>
      <c r="C272" s="71" t="s">
        <v>56</v>
      </c>
      <c r="D272" s="71" t="s">
        <v>199</v>
      </c>
      <c r="E272" s="71" t="s">
        <v>204</v>
      </c>
      <c r="F272" s="49"/>
      <c r="G272" s="50"/>
      <c r="H272" s="51"/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91">
        <v>0</v>
      </c>
      <c r="O272" s="26"/>
    </row>
    <row r="273" spans="1:15" ht="45">
      <c r="A273" s="38">
        <v>30511000</v>
      </c>
      <c r="B273" s="48"/>
      <c r="C273" s="71" t="s">
        <v>63</v>
      </c>
      <c r="D273" s="71" t="s">
        <v>199</v>
      </c>
      <c r="E273" s="71" t="s">
        <v>204</v>
      </c>
      <c r="F273" s="49"/>
      <c r="G273" s="50"/>
      <c r="H273" s="51"/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91">
        <v>0</v>
      </c>
      <c r="O273" s="26"/>
    </row>
    <row r="274" spans="1:15" ht="45">
      <c r="A274" s="38">
        <v>30511000</v>
      </c>
      <c r="B274" s="48"/>
      <c r="C274" s="71" t="s">
        <v>62</v>
      </c>
      <c r="D274" s="71" t="s">
        <v>199</v>
      </c>
      <c r="E274" s="71" t="s">
        <v>204</v>
      </c>
      <c r="F274" s="49"/>
      <c r="G274" s="50"/>
      <c r="H274" s="51"/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91">
        <v>0</v>
      </c>
      <c r="O274" s="26"/>
    </row>
    <row r="275" spans="1:15" ht="56.25">
      <c r="A275" s="38">
        <v>30511000</v>
      </c>
      <c r="B275" s="48"/>
      <c r="C275" s="71" t="s">
        <v>54</v>
      </c>
      <c r="D275" s="71" t="s">
        <v>55</v>
      </c>
      <c r="E275" s="71" t="s">
        <v>204</v>
      </c>
      <c r="F275" s="49"/>
      <c r="G275" s="50"/>
      <c r="H275" s="51"/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91">
        <v>0</v>
      </c>
      <c r="O275" s="26"/>
    </row>
    <row r="276" spans="1:15" ht="21.75" customHeight="1">
      <c r="A276" s="38">
        <v>30511000</v>
      </c>
      <c r="B276" s="48" t="s">
        <v>265</v>
      </c>
      <c r="C276" s="39" t="s">
        <v>139</v>
      </c>
      <c r="D276" s="48"/>
      <c r="E276" s="48"/>
      <c r="F276" s="49">
        <v>801</v>
      </c>
      <c r="G276" s="50">
        <v>4400200</v>
      </c>
      <c r="H276" s="51">
        <v>31</v>
      </c>
      <c r="I276" s="53">
        <v>435.6</v>
      </c>
      <c r="J276" s="53">
        <v>435.6</v>
      </c>
      <c r="K276" s="53">
        <v>35.5</v>
      </c>
      <c r="L276" s="53">
        <v>0</v>
      </c>
      <c r="M276" s="53">
        <v>0</v>
      </c>
      <c r="N276" s="98">
        <v>0</v>
      </c>
      <c r="O276" s="26">
        <f>I276-J276</f>
        <v>0</v>
      </c>
    </row>
    <row r="277" spans="1:15" ht="21.75" customHeight="1" thickBot="1">
      <c r="A277" s="61">
        <v>30511000</v>
      </c>
      <c r="B277" s="62" t="s">
        <v>247</v>
      </c>
      <c r="C277" s="62" t="s">
        <v>139</v>
      </c>
      <c r="D277" s="63"/>
      <c r="E277" s="63"/>
      <c r="F277" s="64">
        <v>801</v>
      </c>
      <c r="G277" s="65">
        <v>4500600</v>
      </c>
      <c r="H277" s="66">
        <v>1</v>
      </c>
      <c r="I277" s="67">
        <v>0</v>
      </c>
      <c r="J277" s="67">
        <v>0</v>
      </c>
      <c r="K277" s="67">
        <v>0</v>
      </c>
      <c r="L277" s="67">
        <v>0</v>
      </c>
      <c r="M277" s="67">
        <v>0</v>
      </c>
      <c r="N277" s="100">
        <v>0</v>
      </c>
      <c r="O277" s="26">
        <f>I277-J277</f>
        <v>0</v>
      </c>
    </row>
    <row r="278" ht="12.75" hidden="1"/>
    <row r="282" spans="1:14" s="69" customFormat="1" ht="15">
      <c r="A282" s="129" t="s">
        <v>13</v>
      </c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</row>
    <row r="291" spans="1:4" ht="15">
      <c r="A291" s="69"/>
      <c r="B291" s="69"/>
      <c r="C291" s="69"/>
      <c r="D291" s="69"/>
    </row>
    <row r="292" spans="1:4" ht="15">
      <c r="A292" s="69"/>
      <c r="B292" s="69"/>
      <c r="C292" s="69"/>
      <c r="D292" s="69"/>
    </row>
    <row r="293" spans="1:4" ht="15">
      <c r="A293" s="69"/>
      <c r="B293" s="69"/>
      <c r="C293" s="69"/>
      <c r="D293" s="69"/>
    </row>
    <row r="294" spans="1:4" ht="15">
      <c r="A294" s="69"/>
      <c r="B294" s="69"/>
      <c r="C294" s="69"/>
      <c r="D294" s="69"/>
    </row>
    <row r="295" spans="1:4" ht="15">
      <c r="A295" s="69"/>
      <c r="B295" s="69"/>
      <c r="C295" s="69"/>
      <c r="D295" s="69"/>
    </row>
  </sheetData>
  <autoFilter ref="A14:O277"/>
  <mergeCells count="32">
    <mergeCell ref="C227:H227"/>
    <mergeCell ref="A282:N282"/>
    <mergeCell ref="N12:N13"/>
    <mergeCell ref="C203:H203"/>
    <mergeCell ref="C204:H204"/>
    <mergeCell ref="C215:H215"/>
    <mergeCell ref="C223:H223"/>
    <mergeCell ref="C143:H143"/>
    <mergeCell ref="C168:H168"/>
    <mergeCell ref="C197:H197"/>
    <mergeCell ref="C198:H198"/>
    <mergeCell ref="C18:H18"/>
    <mergeCell ref="C33:H33"/>
    <mergeCell ref="C105:H105"/>
    <mergeCell ref="C121:H121"/>
    <mergeCell ref="M12:M13"/>
    <mergeCell ref="C16:H16"/>
    <mergeCell ref="C17:H17"/>
    <mergeCell ref="F12:F13"/>
    <mergeCell ref="G12:G13"/>
    <mergeCell ref="H12:H13"/>
    <mergeCell ref="L12:L13"/>
    <mergeCell ref="G3:N4"/>
    <mergeCell ref="A4:D4"/>
    <mergeCell ref="A10:A13"/>
    <mergeCell ref="B10:B13"/>
    <mergeCell ref="C10:E12"/>
    <mergeCell ref="F10:H11"/>
    <mergeCell ref="I10:N10"/>
    <mergeCell ref="I11:J12"/>
    <mergeCell ref="K11:K13"/>
    <mergeCell ref="L11:N11"/>
  </mergeCells>
  <printOptions/>
  <pageMargins left="0.34" right="0" top="0.2" bottom="0" header="0" footer="0"/>
  <pageSetup fitToHeight="10" fitToWidth="10" horizontalDpi="600" verticalDpi="600" orientation="landscape" paperSize="9" scale="80" r:id="rId1"/>
  <rowBreaks count="1" manualBreakCount="1">
    <brk id="22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admin48</dc:creator>
  <cp:keywords/>
  <dc:description/>
  <cp:lastModifiedBy>MBY SBOK</cp:lastModifiedBy>
  <cp:lastPrinted>2012-05-14T10:52:12Z</cp:lastPrinted>
  <dcterms:created xsi:type="dcterms:W3CDTF">2011-10-10T04:27:13Z</dcterms:created>
  <dcterms:modified xsi:type="dcterms:W3CDTF">2013-04-01T04:03:05Z</dcterms:modified>
  <cp:category/>
  <cp:version/>
  <cp:contentType/>
  <cp:contentStatus/>
</cp:coreProperties>
</file>