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2030" firstSheet="1" activeTab="1"/>
  </bookViews>
  <sheets>
    <sheet name="Паспорт" sheetId="1" state="hidden" r:id="rId1"/>
    <sheet name="Процессная часть" sheetId="4" r:id="rId2"/>
    <sheet name="Фин. обеспечение " sheetId="5" state="hidden" r:id="rId3"/>
  </sheets>
  <definedNames>
    <definedName name="_xlnm.Print_Titles" localSheetId="1">'Процессная часть'!$5:$8</definedName>
    <definedName name="_xlnm.Print_Area" localSheetId="1">'Процессная часть'!$A$1:$M$190</definedName>
  </definedNames>
  <calcPr calcId="125725"/>
</workbook>
</file>

<file path=xl/calcChain.xml><?xml version="1.0" encoding="utf-8"?>
<calcChain xmlns="http://schemas.openxmlformats.org/spreadsheetml/2006/main">
  <c r="G105" i="4"/>
  <c r="E181" l="1"/>
  <c r="F181"/>
  <c r="G181"/>
  <c r="H181"/>
  <c r="E182"/>
  <c r="F182"/>
  <c r="G182"/>
  <c r="H182"/>
  <c r="F180"/>
  <c r="G180"/>
  <c r="H180"/>
  <c r="E180"/>
  <c r="E169"/>
  <c r="F169"/>
  <c r="G169"/>
  <c r="D169" s="1"/>
  <c r="H169"/>
  <c r="E170"/>
  <c r="D170" s="1"/>
  <c r="F170"/>
  <c r="G170"/>
  <c r="H170"/>
  <c r="F168"/>
  <c r="G168"/>
  <c r="H168"/>
  <c r="E168"/>
  <c r="D173"/>
  <c r="D172"/>
  <c r="D168" l="1"/>
  <c r="E103"/>
  <c r="F103"/>
  <c r="G103"/>
  <c r="H103"/>
  <c r="E104"/>
  <c r="F104"/>
  <c r="G104"/>
  <c r="H104"/>
  <c r="F102"/>
  <c r="G102"/>
  <c r="H102"/>
  <c r="E102"/>
  <c r="D113"/>
  <c r="D112"/>
  <c r="D111"/>
  <c r="E178" l="1"/>
  <c r="F178"/>
  <c r="G178"/>
  <c r="H178"/>
  <c r="E179"/>
  <c r="F179"/>
  <c r="G179"/>
  <c r="H179"/>
  <c r="E183"/>
  <c r="F183"/>
  <c r="G183"/>
  <c r="H183"/>
  <c r="E184"/>
  <c r="F184"/>
  <c r="G184"/>
  <c r="H184"/>
  <c r="E185"/>
  <c r="F185"/>
  <c r="G185"/>
  <c r="H185"/>
  <c r="F177"/>
  <c r="G177"/>
  <c r="H177"/>
  <c r="E177"/>
  <c r="D177" l="1"/>
  <c r="D179"/>
  <c r="D185"/>
  <c r="D183"/>
  <c r="D184"/>
  <c r="D182"/>
  <c r="D181"/>
  <c r="D180"/>
  <c r="D178"/>
  <c r="G156"/>
  <c r="G157"/>
  <c r="G158"/>
  <c r="H158"/>
  <c r="F158"/>
  <c r="E158"/>
  <c r="H157"/>
  <c r="F157"/>
  <c r="E157"/>
  <c r="H156"/>
  <c r="F156"/>
  <c r="E156"/>
  <c r="H146"/>
  <c r="G146"/>
  <c r="F146"/>
  <c r="E146"/>
  <c r="H145"/>
  <c r="G145"/>
  <c r="F145"/>
  <c r="E145"/>
  <c r="H144"/>
  <c r="G144"/>
  <c r="F144"/>
  <c r="E144"/>
  <c r="E133"/>
  <c r="E175" s="1"/>
  <c r="F133"/>
  <c r="F175" s="1"/>
  <c r="G133"/>
  <c r="G175" s="1"/>
  <c r="H133"/>
  <c r="H175" s="1"/>
  <c r="E134"/>
  <c r="F134"/>
  <c r="G134"/>
  <c r="H134"/>
  <c r="F132"/>
  <c r="G132"/>
  <c r="H132"/>
  <c r="H174" s="1"/>
  <c r="E132"/>
  <c r="E174" s="1"/>
  <c r="D160"/>
  <c r="D161"/>
  <c r="D162"/>
  <c r="D163"/>
  <c r="D164"/>
  <c r="D165"/>
  <c r="D166"/>
  <c r="D167"/>
  <c r="D159"/>
  <c r="D148"/>
  <c r="D149"/>
  <c r="D151"/>
  <c r="D152"/>
  <c r="D153"/>
  <c r="D154"/>
  <c r="D155"/>
  <c r="D147"/>
  <c r="D136"/>
  <c r="D137"/>
  <c r="D139"/>
  <c r="D140"/>
  <c r="D141"/>
  <c r="D142"/>
  <c r="D143"/>
  <c r="G174" l="1"/>
  <c r="H176"/>
  <c r="F174"/>
  <c r="G176"/>
  <c r="F176"/>
  <c r="E176"/>
  <c r="D156"/>
  <c r="D158"/>
  <c r="D146"/>
  <c r="D157"/>
  <c r="D145"/>
  <c r="D144"/>
  <c r="D134"/>
  <c r="D133"/>
  <c r="D132"/>
  <c r="D174" l="1"/>
  <c r="D176"/>
  <c r="D175"/>
  <c r="E115"/>
  <c r="F115"/>
  <c r="G115"/>
  <c r="H115"/>
  <c r="E116"/>
  <c r="F116"/>
  <c r="G116"/>
  <c r="H116"/>
  <c r="F114"/>
  <c r="G114"/>
  <c r="H114"/>
  <c r="D102"/>
  <c r="D103"/>
  <c r="D104"/>
  <c r="E127"/>
  <c r="F127"/>
  <c r="G127"/>
  <c r="H127"/>
  <c r="E128"/>
  <c r="F128"/>
  <c r="G128"/>
  <c r="H128"/>
  <c r="F126"/>
  <c r="G126"/>
  <c r="H126"/>
  <c r="E126"/>
  <c r="D121"/>
  <c r="D122"/>
  <c r="D124"/>
  <c r="D125"/>
  <c r="D120"/>
  <c r="D106"/>
  <c r="D107"/>
  <c r="D108"/>
  <c r="D109"/>
  <c r="D110"/>
  <c r="D105"/>
  <c r="E67"/>
  <c r="F67"/>
  <c r="G67"/>
  <c r="H67"/>
  <c r="E68"/>
  <c r="F68"/>
  <c r="G68"/>
  <c r="H68"/>
  <c r="F66"/>
  <c r="G66"/>
  <c r="H66"/>
  <c r="E66"/>
  <c r="D55"/>
  <c r="D56"/>
  <c r="D57"/>
  <c r="D58"/>
  <c r="D59"/>
  <c r="D61"/>
  <c r="D62"/>
  <c r="D63"/>
  <c r="D64"/>
  <c r="D65"/>
  <c r="E79"/>
  <c r="F79"/>
  <c r="G79"/>
  <c r="H79"/>
  <c r="E80"/>
  <c r="F80"/>
  <c r="G80"/>
  <c r="H80"/>
  <c r="F78"/>
  <c r="G78"/>
  <c r="H78"/>
  <c r="E78"/>
  <c r="D73"/>
  <c r="D74"/>
  <c r="D76"/>
  <c r="D77"/>
  <c r="D72"/>
  <c r="E49"/>
  <c r="F49"/>
  <c r="G49"/>
  <c r="H49"/>
  <c r="E50"/>
  <c r="F50"/>
  <c r="G50"/>
  <c r="H50"/>
  <c r="F48"/>
  <c r="G48"/>
  <c r="H48"/>
  <c r="E48"/>
  <c r="D13"/>
  <c r="D14"/>
  <c r="D15"/>
  <c r="D16"/>
  <c r="D17"/>
  <c r="D18"/>
  <c r="D19"/>
  <c r="D20"/>
  <c r="D21"/>
  <c r="D22"/>
  <c r="D23"/>
  <c r="D24"/>
  <c r="D25"/>
  <c r="D26"/>
  <c r="D27"/>
  <c r="D28"/>
  <c r="D29"/>
  <c r="D30"/>
  <c r="D31"/>
  <c r="D32"/>
  <c r="D33"/>
  <c r="D34"/>
  <c r="D35"/>
  <c r="D36"/>
  <c r="D37"/>
  <c r="D38"/>
  <c r="D40"/>
  <c r="D41"/>
  <c r="D42"/>
  <c r="D43"/>
  <c r="D44"/>
  <c r="D45"/>
  <c r="D46"/>
  <c r="D47"/>
  <c r="E85"/>
  <c r="E97" s="1"/>
  <c r="F85"/>
  <c r="F97" s="1"/>
  <c r="G85"/>
  <c r="G97" s="1"/>
  <c r="H85"/>
  <c r="H97" s="1"/>
  <c r="E86"/>
  <c r="E98" s="1"/>
  <c r="F86"/>
  <c r="F98" s="1"/>
  <c r="G86"/>
  <c r="G98" s="1"/>
  <c r="H86"/>
  <c r="H98" s="1"/>
  <c r="F84"/>
  <c r="F96" s="1"/>
  <c r="G84"/>
  <c r="G96" s="1"/>
  <c r="H84"/>
  <c r="H96" s="1"/>
  <c r="E84"/>
  <c r="E96" s="1"/>
  <c r="D87"/>
  <c r="D88"/>
  <c r="D89"/>
  <c r="D90"/>
  <c r="D91"/>
  <c r="D92"/>
  <c r="D93"/>
  <c r="D94"/>
  <c r="D95"/>
  <c r="D66" l="1"/>
  <c r="D127"/>
  <c r="D80"/>
  <c r="D67"/>
  <c r="D78"/>
  <c r="D128"/>
  <c r="D68"/>
  <c r="D79"/>
  <c r="D86"/>
  <c r="D126"/>
  <c r="D50"/>
  <c r="D49"/>
  <c r="D48"/>
  <c r="D84"/>
  <c r="D85"/>
  <c r="H186"/>
  <c r="B26" i="5" s="1"/>
  <c r="F186" i="4"/>
  <c r="B24" i="5" s="1"/>
  <c r="B19" s="1"/>
  <c r="G188" i="4"/>
  <c r="D25" i="5" s="1"/>
  <c r="D20" s="1"/>
  <c r="E188" i="4"/>
  <c r="D23" i="5" s="1"/>
  <c r="D18" s="1"/>
  <c r="G187" i="4"/>
  <c r="C25" i="5" s="1"/>
  <c r="C20" s="1"/>
  <c r="E187" i="4"/>
  <c r="C23" i="5" s="1"/>
  <c r="C18" s="1"/>
  <c r="E114" i="4"/>
  <c r="D114" s="1"/>
  <c r="E186"/>
  <c r="B23" i="5" s="1"/>
  <c r="G186" i="4"/>
  <c r="B25" i="5" s="1"/>
  <c r="H188" i="4"/>
  <c r="D26" i="5" s="1"/>
  <c r="D21" s="1"/>
  <c r="F188" i="4"/>
  <c r="D24" i="5" s="1"/>
  <c r="D19" s="1"/>
  <c r="H187" i="4"/>
  <c r="C26" i="5" s="1"/>
  <c r="C21" s="1"/>
  <c r="F187" i="4"/>
  <c r="C24" i="5" s="1"/>
  <c r="C19" s="1"/>
  <c r="D116" i="4"/>
  <c r="D115"/>
  <c r="D96"/>
  <c r="D98"/>
  <c r="D97"/>
  <c r="E23" i="5" l="1"/>
  <c r="E19"/>
  <c r="D22"/>
  <c r="E24"/>
  <c r="D188" i="4"/>
  <c r="D17" i="5"/>
  <c r="E25"/>
  <c r="B20"/>
  <c r="E20" s="1"/>
  <c r="D186" i="4"/>
  <c r="D187"/>
  <c r="B18" i="5"/>
  <c r="E18" s="1"/>
  <c r="E26"/>
  <c r="B21"/>
  <c r="C17"/>
  <c r="C22"/>
  <c r="B22"/>
  <c r="E21" l="1"/>
  <c r="B17"/>
  <c r="E17" s="1"/>
  <c r="E22"/>
  <c r="B6"/>
</calcChain>
</file>

<file path=xl/sharedStrings.xml><?xml version="1.0" encoding="utf-8"?>
<sst xmlns="http://schemas.openxmlformats.org/spreadsheetml/2006/main" count="658" uniqueCount="216">
  <si>
    <t>Координатор муниципальной программы</t>
  </si>
  <si>
    <t>Соисполнители муниципальной программы</t>
  </si>
  <si>
    <t>Участники муниципальной программы</t>
  </si>
  <si>
    <t>Цели муниципальной программы</t>
  </si>
  <si>
    <t>№ п/п</t>
  </si>
  <si>
    <t>2025год</t>
  </si>
  <si>
    <t>2026год</t>
  </si>
  <si>
    <t>3. Структура муниципальной программы</t>
  </si>
  <si>
    <t>Объем финансового обеспечения по годам реализации, тыс. рублей</t>
  </si>
  <si>
    <t>всего</t>
  </si>
  <si>
    <t>КБ</t>
  </si>
  <si>
    <t>МБ</t>
  </si>
  <si>
    <t>ВБИ</t>
  </si>
  <si>
    <t>2027год</t>
  </si>
  <si>
    <t>X</t>
  </si>
  <si>
    <t>Результат реализации</t>
  </si>
  <si>
    <t>мероприятия</t>
  </si>
  <si>
    <t>ФБ</t>
  </si>
  <si>
    <t>2025 год</t>
  </si>
  <si>
    <t>2026 год</t>
  </si>
  <si>
    <t>4. Финансовое обеспечение реализации муниципальной программы</t>
  </si>
  <si>
    <t>Объем финансового обеспечения, тыс. рублей</t>
  </si>
  <si>
    <t>Всего, в том числе:</t>
  </si>
  <si>
    <t>федеральный бюджет</t>
  </si>
  <si>
    <t>краевой бюджет</t>
  </si>
  <si>
    <t>местные бюджеты</t>
  </si>
  <si>
    <t>внебюджетные источники</t>
  </si>
  <si>
    <t>Объем финансового обеспечения по годам реализации, тыс.рублей</t>
  </si>
  <si>
    <t>Процессная часть (всего), в том числе:</t>
  </si>
  <si>
    <t>Период реализации</t>
  </si>
  <si>
    <r>
      <t>Общий объем финансового обеспечения реализации муниципальной программы за период ее реализации, тыс. рублей</t>
    </r>
    <r>
      <rPr>
        <vertAlign val="superscript"/>
        <sz val="12"/>
        <color theme="1"/>
        <rFont val="Times New Roman"/>
        <family val="1"/>
        <charset val="204"/>
      </rPr>
      <t/>
    </r>
  </si>
  <si>
    <r>
      <t>Влияние на достижение национальных целей развития Российской Федерации</t>
    </r>
    <r>
      <rPr>
        <vertAlign val="superscript"/>
        <sz val="12"/>
        <color theme="1"/>
        <rFont val="Times New Roman"/>
        <family val="1"/>
        <charset val="204"/>
      </rPr>
      <t/>
    </r>
  </si>
  <si>
    <t>1.1</t>
  </si>
  <si>
    <t>2.1</t>
  </si>
  <si>
    <t>3</t>
  </si>
  <si>
    <t>3.1</t>
  </si>
  <si>
    <t>1. Паспорт муниципальной программы</t>
  </si>
  <si>
    <r>
      <t>в разрезе источников финансирования</t>
    </r>
    <r>
      <rPr>
        <vertAlign val="superscript"/>
        <sz val="12"/>
        <color theme="1"/>
        <rFont val="Times New Roman"/>
        <family val="1"/>
        <charset val="204"/>
      </rPr>
      <t/>
    </r>
  </si>
  <si>
    <t>Год реализации</t>
  </si>
  <si>
    <t>Значения результата реализации мероприятия по годам</t>
  </si>
  <si>
    <t>Связь с показателями целей муниципальной программы</t>
  </si>
  <si>
    <t>2</t>
  </si>
  <si>
    <t>Наименование источника финансового обеспечения</t>
  </si>
  <si>
    <t>местный бюджет</t>
  </si>
  <si>
    <t xml:space="preserve">краевой бюджет </t>
  </si>
  <si>
    <t>Всего процессная часть</t>
  </si>
  <si>
    <t>Единица измерения (по ОКЕИ</t>
  </si>
  <si>
    <t>Общая характеристика, наименование мероприятия</t>
  </si>
  <si>
    <t>Направления (подпрограммы)</t>
  </si>
  <si>
    <r>
      <t>4.1. Финансовое обеспечение первого этапа реализации муниципальной программы</t>
    </r>
    <r>
      <rPr>
        <vertAlign val="superscript"/>
        <sz val="14"/>
        <color theme="1"/>
        <rFont val="Times New Roman"/>
        <family val="1"/>
        <charset val="204"/>
      </rPr>
      <t/>
    </r>
  </si>
  <si>
    <t>4.2. Финансовое обеспечение второго этапа реализации муниципальной программы</t>
  </si>
  <si>
    <t>«Муниципальная политика и развитие гражданского общества»</t>
  </si>
  <si>
    <t>не предусмотрены</t>
  </si>
  <si>
    <t>2015 - 2030 годы, I этап: 2015-2024  годы, II этап: 2025-2030 годы</t>
  </si>
  <si>
    <t>Ответственный за реализацию комплекса процессных мероприятий - правовой отдел администрации муниципального образования Кавказский район</t>
  </si>
  <si>
    <t>2027 год</t>
  </si>
  <si>
    <t>2.2</t>
  </si>
  <si>
    <t>2.3</t>
  </si>
  <si>
    <t>2.4</t>
  </si>
  <si>
    <t xml:space="preserve">Приняли участие в мероприятии </t>
  </si>
  <si>
    <t>Проведение круглых столов для учащихся и студентов учебных заведений по вопросам веротерпимости и межнациональных отношений</t>
  </si>
  <si>
    <t>Проведение встреч с сотрудниками отдела МВД России по Кавказскому району по обмену имеющейся информации по профилактике экстремистской деятельности в молодежной среде</t>
  </si>
  <si>
    <t>Принятие предусмотренных законодательством мер по предотвращению проявлений публичных мероприятий</t>
  </si>
  <si>
    <t>Организация регулярного обмена информацией с отделом ФСБ России по Краснодарскому краю в г. Кропоткине по вопросам межнациональных и межконфессиональных отношений</t>
  </si>
  <si>
    <t xml:space="preserve">Проведение профилактических мероприятий в местах концентрации участников неформальных группировок ( в том числе в местах молодежного досуга) </t>
  </si>
  <si>
    <t xml:space="preserve"> Организация создания, изготовления и распространения социальной рекламы, полиграфической продукции, электронных презентаций по вопросам межнациональных и межконфессиональных отношений в Кавказском районе</t>
  </si>
  <si>
    <t>издано экземпляров</t>
  </si>
  <si>
    <t>Организация создания и размещения в средствах массовой информации информационных материалов по вопросам межнациональных и межконфессиональных отношений в Кавказском районе</t>
  </si>
  <si>
    <t>Проведение социологического исследования по изучению конфликтного потенциала населения Кавказского района</t>
  </si>
  <si>
    <t>%</t>
  </si>
  <si>
    <t>Ответственный за реализацию комплекса процессных мероприятий - организационный отдел администрации муниципального образования Кавказский район</t>
  </si>
  <si>
    <t>3.2</t>
  </si>
  <si>
    <t>Предоставление иных межбюджетных трансфертов бюджетам поселений муниципального образования Кавказский район (его части) из районного бюджета на поддержку местных инициатив по итогам краевого конкурса</t>
  </si>
  <si>
    <t>Количество лиц, прошедших обучение по программам дополнительного профессионального образования:</t>
  </si>
  <si>
    <t>человек</t>
  </si>
  <si>
    <t>Комплекс процессных мероприятий - развитие инициативного бюджетирования в муниципальном образовании Кавказский район</t>
  </si>
  <si>
    <t xml:space="preserve">единица </t>
  </si>
  <si>
    <t>4</t>
  </si>
  <si>
    <t>Проведение социологических исследований для осуществления мониторинга восприятия уровня коррупции</t>
  </si>
  <si>
    <t>единица</t>
  </si>
  <si>
    <t>Опубликование тематической  информации антикоррупционной направленности в газете</t>
  </si>
  <si>
    <t>количество опубликованной информации</t>
  </si>
  <si>
    <t>Издание и размещение методических рекомендаций, социальной рекламы, проспектов, агитационных листовок, стендов антикоррупционной направленности</t>
  </si>
  <si>
    <t>не менее 100</t>
  </si>
  <si>
    <t>Проведение обучения муниципальных служащих по программам противодействия коррупции</t>
  </si>
  <si>
    <t>количество лиц, прошедших обучение</t>
  </si>
  <si>
    <t>не менее 4</t>
  </si>
  <si>
    <t>процент</t>
  </si>
  <si>
    <t>1.2</t>
  </si>
  <si>
    <t>1.3</t>
  </si>
  <si>
    <t>1.4</t>
  </si>
  <si>
    <t>5</t>
  </si>
  <si>
    <t>подготовлен доклад по результатам проведения социологического исследования</t>
  </si>
  <si>
    <t>5.1</t>
  </si>
  <si>
    <t xml:space="preserve">Проведение конкурсного отбора проектов инициативного бюджетирования в муниципальном образовании Кавказский район </t>
  </si>
  <si>
    <t>доля муниципальных образований принявших участие в отборе</t>
  </si>
  <si>
    <t xml:space="preserve">не менее 70 </t>
  </si>
  <si>
    <t>п 1.2.1</t>
  </si>
  <si>
    <t>п 1.3.1</t>
  </si>
  <si>
    <t>Комплекс процессных мероприятий — гармонизация межнациональных и межконфессиональных отношений в муниципальном образовании Кавказский район</t>
  </si>
  <si>
    <t>Комплекс процессных мероприятий -  развитие муниципальной службы в муниципальном образовании Кавказский район</t>
  </si>
  <si>
    <t>Комплекс процессных мероприятий - противодействие коррупции в муниципальном образовании Кавказский район</t>
  </si>
  <si>
    <t>Ответственный за реализацию комплекса процессных мероприятий - отдел по делам казачества и военным вопросам администрации муниципального образования Кавказский район</t>
  </si>
  <si>
    <t>Обеспечение комплекса мероприятий по защите законных прав ветеранов, пенсионеров и инвалидов войны, труда, вооруженных сил РФ и правоохранительных органов в Кавказском районе</t>
  </si>
  <si>
    <t>Проведение  торжественных мероприятий, посвященных значимым датам</t>
  </si>
  <si>
    <t>Итого комплекс процессных мероприятий</t>
  </si>
  <si>
    <t>Некоммерческая общественная организация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</si>
  <si>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 xml:space="preserve">Задача муниципальной программы - 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 </t>
  </si>
  <si>
    <t xml:space="preserve">Комплекс процессных мероприятий -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 </t>
  </si>
  <si>
    <t xml:space="preserve">правовой отдел администрации муниципального образвоания Кавказский район </t>
  </si>
  <si>
    <t>1.5</t>
  </si>
  <si>
    <t>1.6</t>
  </si>
  <si>
    <t>Задача муниципальной программы - создание условий для стабильного социально-экономического развития муниципального образования Кавказский район посредством профессионального развития и дополнительного профессионального образования муниципальных служащих органа местного самоуправления муниципального образования Кавказский район,  формирование кадрового состава органа местного самоуправления муниципального образования Кавказский район, повышение эффективности работы органа местного самоуправления муниципального образования Кавказский район</t>
  </si>
  <si>
    <t xml:space="preserve">Задача муниципальной программы - профилактика межнациональных и межконфессиональных конфликтов посредством информирования и просвещения жителей Кавказского района о существующих национальных обычаях, традициях, культурах и религиях  </t>
  </si>
  <si>
    <t>Задача муниципальной программы - оптимизация системы противодействия коррупции в целях совершенствования системы эффективного управления в муниципальном образовании Кавказский район</t>
  </si>
  <si>
    <t xml:space="preserve">Организация и проведение фестивалей, праздников национальных культур, фольклорных праздников, соревнований, конкурсов, фестивалей с целью формирования у граждан уважительного отношения к традициям и обычаям различных народов и национальностей 
</t>
  </si>
  <si>
    <t>по администрации МО Кавказский район</t>
  </si>
  <si>
    <t>по финансовому управлению</t>
  </si>
  <si>
    <t>по управлению имущественных отношений</t>
  </si>
  <si>
    <t>правовой отдел, финансовое управление ,  управление имущественных отношений администрации муниципального образования Кавказский район</t>
  </si>
  <si>
    <t>получили межбюджетные трансферты в местные бюджеты муниципальные образования</t>
  </si>
  <si>
    <t>1</t>
  </si>
  <si>
    <t>1.7</t>
  </si>
  <si>
    <t>1.8</t>
  </si>
  <si>
    <t>1.9</t>
  </si>
  <si>
    <t>1.10</t>
  </si>
  <si>
    <t>1.11</t>
  </si>
  <si>
    <t>1.12</t>
  </si>
  <si>
    <t>отдел культуры, организационный отдел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</si>
  <si>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</si>
  <si>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организационный отдел администрации муниципального образования Кавказский район</t>
  </si>
  <si>
    <t>организационный отдел, отдел молодежной политики администрации муниципального образования Кавказский район</t>
  </si>
  <si>
    <t>организационный отдел, отдел информационной политики администрации муниципального образования Кавказский район</t>
  </si>
  <si>
    <t>п 1.1 .1</t>
  </si>
  <si>
    <t>не менее 150</t>
  </si>
  <si>
    <t xml:space="preserve"> Проведение встреч с оперуполномоченным отдела Центра по противодействию экстремизму ГУ МВД России по Краснодарскому краю по обмену имеющейся информацией по профилактике экстремистской деятельности на национальной и религиозной почве</t>
  </si>
  <si>
    <t>Проведение встреч с лидерами национально-культурных организаций и религиозных конфессий</t>
  </si>
  <si>
    <t>организовани обмен на постоянной основе</t>
  </si>
  <si>
    <t>Проведено мероприятий</t>
  </si>
  <si>
    <t>Издано экземпляров</t>
  </si>
  <si>
    <t>Проведено социологическое исследование</t>
  </si>
  <si>
    <t>правовой отдел администрации муниципального образования Кавказский район</t>
  </si>
  <si>
    <t>Задача муниципальной программы - внедрение и развитие инструментов инициативного бюджетирования на территории муниципального образования Кавказский район</t>
  </si>
  <si>
    <t>отдел экономического развития, правовой отдел администрации муниципального образования Кавказский район</t>
  </si>
  <si>
    <t>п 1.4.1</t>
  </si>
  <si>
    <t xml:space="preserve">проведены мероприятия </t>
  </si>
  <si>
    <t xml:space="preserve">обеспечено проведение комплекса мероприятий </t>
  </si>
  <si>
    <t>п.1.5.1</t>
  </si>
  <si>
    <t>4.1</t>
  </si>
  <si>
    <t>Задача муниципальной программы - информирование населения Кавказского района о проводимых социально-значимых мероприятиях</t>
  </si>
  <si>
    <t>Комплекс процессных мероприятий - проведение информационно-разъяснительной работы среди населения Кавказского района путем размещения тематических баннеров и раздачи полиграфической продукции</t>
  </si>
  <si>
    <t>6</t>
  </si>
  <si>
    <t>6.1</t>
  </si>
  <si>
    <t>6.2</t>
  </si>
  <si>
    <t>п.1.6.1</t>
  </si>
  <si>
    <t>отдел по делам казачества и военным вопросам администрации муниципального образования Кавказский район</t>
  </si>
  <si>
    <t>5.1.1</t>
  </si>
  <si>
    <t>5.1.2</t>
  </si>
  <si>
    <t xml:space="preserve">Предоставление субсидий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 </t>
  </si>
  <si>
    <t>предоставлена субсидия</t>
  </si>
  <si>
    <t>отдел информатизации и связи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</si>
  <si>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</si>
  <si>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х</t>
  </si>
  <si>
    <t xml:space="preserve">Заместитель главы муниципального
образования Кавказский район                                                                                                                                                                      О.М.Ляхов
</t>
  </si>
  <si>
    <t xml:space="preserve">Заместитель главы муниципального
образования Кавказский район                                                          О.М.Ляхов
</t>
  </si>
  <si>
    <t xml:space="preserve">Заместитель главы муниципального
образования Кавказский район                                                                                    О.М. Ляхов
</t>
  </si>
  <si>
    <t>7</t>
  </si>
  <si>
    <t>7.1</t>
  </si>
  <si>
    <t>7.1.1</t>
  </si>
  <si>
    <t>7.1.2</t>
  </si>
  <si>
    <t>7.1.3</t>
  </si>
  <si>
    <t>Ответственный за реализацию комплекса процессных мероприятий -  финансовое управление администрации муниципального образования Кавказский район</t>
  </si>
  <si>
    <t>7.2</t>
  </si>
  <si>
    <t>7.2.1</t>
  </si>
  <si>
    <t>7.2.2</t>
  </si>
  <si>
    <t>7.2.3</t>
  </si>
  <si>
    <t>7.3</t>
  </si>
  <si>
    <t>7.3.1</t>
  </si>
  <si>
    <t>7.3.2</t>
  </si>
  <si>
    <t>7.3.3</t>
  </si>
  <si>
    <t>Приобретение программного обеспечения (в том числе в рамках импортозамещения), техническое сопровождение, модернизация и организация доступа (в том числе продление лицензий и сертификатов)</t>
  </si>
  <si>
    <t>Приобретение, ремонт и модернизация вычислительной техники, оргтехники и переферийного оборудования (в том числе для локальной вычислительной сети), обеспечение её функционирования (приобретение расходных материалов и комплектующих компонентов)</t>
  </si>
  <si>
    <t>Мероприятия по защите информации, не составляющей государственную тайну (аттестация автоматизированных рабочих мест,организация защиты существующих каналов связи, списание и утилизация основных средств)</t>
  </si>
  <si>
    <t>финансовое управление администрации муниципального образования Кавказский район</t>
  </si>
  <si>
    <t>Ответственный за достижение результата</t>
  </si>
  <si>
    <t>п. 1.7.1</t>
  </si>
  <si>
    <t>обеспечены программными продуктами</t>
  </si>
  <si>
    <t>обеспечено бесперебойное функционирование локальной вычислительной сети</t>
  </si>
  <si>
    <t>обеспечена целостность и сохранность информации</t>
  </si>
  <si>
    <t>Задача муниципальной программы - развитие информатизации, связи и обеспечение информационной безопасности деятельности органов местного самоуправления муниципального образования Кавказский район</t>
  </si>
  <si>
    <t>Муниципальная программа</t>
  </si>
  <si>
    <t>муниципального образования Кавказский район</t>
  </si>
  <si>
    <t>сохранение атмосферы взаимного уважения к национальным и конфессиональным традициям и обычаям народов, проживающих на территории Кавказского района; формирование позитивного имиджа Кавказского района, как территории, комфортной для проживания представителей различных национальностей; совершенствование правового и организационного обеспечения реализации антикоррупционных мер;    внедрение и развитие инструментов инициативного бюджетирования на территории муниципального образования Кавказский район;                                       содействие развитию муниципального управления и муниципальной службы в муниципальном образовании Кавказский район; формирование системы муниципальной поддержки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                                информирование населения Кавказского района о проводимых социально-значимых мероприятиях; формирование эффективной системы муниципального управления на основе использования инфомационных и телекоммуникационных технологий</t>
  </si>
  <si>
    <t xml:space="preserve">реализация потенциала каждого человека, развитие его талантов, воспитание патриотичной и социально ответственной личности; цифровая трансформация государственного и муниципального управления, экономики и социальной сферы                                                  </t>
  </si>
  <si>
    <t>правовой отдел администрации муниципального образования Кавказский район;                                          организационный отдел администрации муниципального образования Кавказский район; отдел по делам казачества и военным вопросам администрации муниципального образования Кавказский район</t>
  </si>
  <si>
    <t xml:space="preserve">отдел культуры администрации муниципального образования Кавказский район;
управление образования администрации муниципального образования Кавказский район;
отдел по физической культуре и спорту администрации муниципального образования Кавказский район;
отдел молодежной политики администрации муниципального образования Кавказский район;
управление имущественных отношений администрации муниципального образования Кавказский район;
управление сельского хозяйства администрации муниципального образования Кавказский район;
финансовое управление администрации муниципального образования Кавказский район;                                                                                                                                        отдел экономического развития администрации муниципального образования Кавказский район;
отдел по делам казачества и военным вопросам администрации муниципального образования Кавказский район;                                                                                                отдел информатизации и связи администрации муниципального образования Кавказский район
</t>
  </si>
  <si>
    <t>5.1.3</t>
  </si>
  <si>
    <t xml:space="preserve">
Оказание материальной помощи членам Кавказской районной организации Краснодарской краевой общественной организации ветеранов (пенсионеров, инвалидов) войны, труда, Вооруженных сил и правоохранительных органов, проживающим на территории муниципального образования Кавказский район
</t>
  </si>
  <si>
    <t>оказана материальная помощь</t>
  </si>
  <si>
    <r>
      <t>3.1. Процессная часть</t>
    </r>
    <r>
      <rPr>
        <vertAlign val="superscript"/>
        <sz val="14"/>
        <color theme="1"/>
        <rFont val="Times New Roman"/>
        <family val="1"/>
        <charset val="204"/>
      </rPr>
      <t/>
    </r>
  </si>
  <si>
    <t xml:space="preserve"> Организация и проведение мероприятий по празднованию памятных дат исторических событий России, Краснодарского края и Кавказского района, государственных и межгосударственных праздников и дней воинской славы России</t>
  </si>
  <si>
    <t>Размещено информационных материалов</t>
  </si>
  <si>
    <t>Организация дополнительного профессионального образования лиц замещающих муниципальные должности и должности муниципальной службы в муниципальном образовании Кавказский район,                                    в том числе:</t>
  </si>
  <si>
    <t>Изготовление тематических баннеров (стикеров)</t>
  </si>
  <si>
    <t>Размещено баннеров (стикеров)</t>
  </si>
  <si>
    <t xml:space="preserve">Изготовление информационного материала (листовок, плакатов, буклетов и др.)  </t>
  </si>
  <si>
    <t>издано экземпляров различного информационного материала</t>
  </si>
  <si>
    <t xml:space="preserve">Приложение 
к постановлению администрации муниципального образования Кавказский район
от 20.12.2024 № 2151
</t>
  </si>
  <si>
    <t>7.4</t>
  </si>
  <si>
    <t>7.4.1</t>
  </si>
  <si>
    <t>Приобретение, монтаж и настройка светодиодного LED - экрана и видеопроцессора для большого зала администрации МО Кавказский район</t>
  </si>
  <si>
    <t>Приобретение устройств отображения и передачи визуальной информации (светодиодный экран), и  обработки и вывода изображения (видеопроцессор)</t>
  </si>
  <si>
    <t>комплект</t>
  </si>
  <si>
    <t>всего - 55 140,1  тыс. руб., в том числе: 1 этап - 20 548,4 тыс. руб., 2 этап - 34 591,7 тыс. руб.</t>
  </si>
  <si>
    <t>Комплекс процессных мероприятий - сопровождение, техническое обслуживание, развитие и модернизация информационных и информационно-технологических систем, приобретение и модернизация вычислительной техники, переферийного оборудования и других устройств для обеспечения деятельности органов местного самоуправления муниципального образования Кавказский район</t>
  </si>
  <si>
    <t>Приложение 
к постановлению администрации муниципального образования Кавказский район
от 04.08.2025 № 1352</t>
  </si>
</sst>
</file>

<file path=xl/styles.xml><?xml version="1.0" encoding="utf-8"?>
<styleSheet xmlns="http://schemas.openxmlformats.org/spreadsheetml/2006/main">
  <numFmts count="1">
    <numFmt numFmtId="164" formatCode="0.0"/>
  </numFmts>
  <fonts count="17">
    <font>
      <sz val="11"/>
      <color theme="1"/>
      <name val="Calibri"/>
      <family val="2"/>
      <charset val="204"/>
      <scheme val="minor"/>
    </font>
    <font>
      <sz val="14"/>
      <color theme="1"/>
      <name val="Times New Roman"/>
      <family val="1"/>
      <charset val="204"/>
    </font>
    <font>
      <sz val="12"/>
      <color theme="1"/>
      <name val="Times New Roman"/>
      <family val="1"/>
      <charset val="204"/>
    </font>
    <font>
      <vertAlign val="superscript"/>
      <sz val="12"/>
      <color theme="1"/>
      <name val="Times New Roman"/>
      <family val="1"/>
      <charset val="204"/>
    </font>
    <font>
      <sz val="11"/>
      <color theme="1"/>
      <name val="Times New Roman"/>
      <family val="1"/>
      <charset val="204"/>
    </font>
    <font>
      <vertAlign val="superscript"/>
      <sz val="14"/>
      <color theme="1"/>
      <name val="Times New Roman"/>
      <family val="1"/>
      <charset val="204"/>
    </font>
    <font>
      <sz val="14"/>
      <color theme="1"/>
      <name val="Calibri"/>
      <family val="2"/>
      <charset val="204"/>
      <scheme val="minor"/>
    </font>
    <font>
      <sz val="8"/>
      <name val="Calibri"/>
      <family val="2"/>
      <charset val="204"/>
      <scheme val="minor"/>
    </font>
    <font>
      <sz val="12"/>
      <name val="Times New Roman"/>
      <family val="1"/>
      <charset val="204"/>
    </font>
    <font>
      <sz val="11"/>
      <color rgb="FF00B050"/>
      <name val="Times New Roman"/>
      <family val="1"/>
      <charset val="204"/>
    </font>
    <font>
      <sz val="11"/>
      <name val="Times New Roman"/>
      <family val="1"/>
      <charset val="204"/>
    </font>
    <font>
      <b/>
      <sz val="11"/>
      <color rgb="FFFF0000"/>
      <name val="Times New Roman"/>
      <family val="1"/>
      <charset val="204"/>
    </font>
    <font>
      <sz val="11"/>
      <name val="Calibri"/>
      <family val="2"/>
      <charset val="204"/>
      <scheme val="minor"/>
    </font>
    <font>
      <sz val="10"/>
      <name val="Calibri"/>
      <family val="2"/>
      <charset val="204"/>
      <scheme val="minor"/>
    </font>
    <font>
      <sz val="11"/>
      <color rgb="FFFF0000"/>
      <name val="Times New Roman"/>
      <family val="1"/>
      <charset val="204"/>
    </font>
    <font>
      <sz val="14"/>
      <name val="Times New Roman"/>
      <family val="1"/>
      <charset val="204"/>
    </font>
    <font>
      <sz val="10"/>
      <name val="Times New Roman"/>
      <family val="1"/>
      <charset val="204"/>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92D05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92">
    <xf numFmtId="0" fontId="0" fillId="0" borderId="0" xfId="0"/>
    <xf numFmtId="0" fontId="2" fillId="0" borderId="0" xfId="0" applyFont="1" applyAlignment="1">
      <alignment horizontal="justify" vertical="center"/>
    </xf>
    <xf numFmtId="0" fontId="2" fillId="0" borderId="0" xfId="0" applyFont="1" applyAlignment="1">
      <alignment horizontal="center" vertical="center"/>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horizontal="justify" vertical="center" wrapText="1"/>
    </xf>
    <xf numFmtId="164" fontId="2" fillId="2" borderId="1" xfId="0" applyNumberFormat="1" applyFont="1" applyFill="1" applyBorder="1" applyAlignment="1">
      <alignment horizontal="center" vertical="center" wrapText="1"/>
    </xf>
    <xf numFmtId="0" fontId="12" fillId="0" borderId="0" xfId="0" applyFont="1"/>
    <xf numFmtId="0" fontId="12" fillId="0" borderId="0" xfId="0" applyFont="1" applyAlignment="1">
      <alignment wrapText="1"/>
    </xf>
    <xf numFmtId="0" fontId="8" fillId="0" borderId="0" xfId="0" applyFont="1" applyAlignment="1">
      <alignment horizontal="justify" vertical="center"/>
    </xf>
    <xf numFmtId="0" fontId="13" fillId="0" borderId="0" xfId="0" applyFont="1" applyAlignment="1">
      <alignment vertical="center" wrapText="1"/>
    </xf>
    <xf numFmtId="0" fontId="2" fillId="0" borderId="1" xfId="0" applyFont="1" applyBorder="1" applyAlignment="1">
      <alignment horizontal="justify" vertical="center" wrapText="1"/>
    </xf>
    <xf numFmtId="164" fontId="0" fillId="0" borderId="0" xfId="0" applyNumberFormat="1"/>
    <xf numFmtId="0" fontId="2" fillId="2" borderId="1" xfId="0" applyFont="1" applyFill="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0" fillId="0" borderId="0" xfId="0" applyFont="1"/>
    <xf numFmtId="0" fontId="0" fillId="0" borderId="0" xfId="0" applyFont="1" applyAlignment="1">
      <alignment horizontal="center"/>
    </xf>
    <xf numFmtId="0" fontId="4" fillId="3" borderId="1" xfId="0"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3" borderId="0" xfId="0" applyFont="1" applyFill="1"/>
    <xf numFmtId="49" fontId="4" fillId="3" borderId="1" xfId="0" applyNumberFormat="1" applyFont="1" applyFill="1" applyBorder="1" applyAlignment="1">
      <alignment horizontal="center" vertical="center" wrapText="1"/>
    </xf>
    <xf numFmtId="0" fontId="4" fillId="3" borderId="1" xfId="0" applyFont="1" applyFill="1" applyBorder="1"/>
    <xf numFmtId="0" fontId="4" fillId="3" borderId="0" xfId="0" applyFont="1" applyFill="1" applyBorder="1"/>
    <xf numFmtId="0" fontId="11" fillId="3" borderId="0" xfId="0" applyFont="1" applyFill="1" applyBorder="1" applyAlignment="1">
      <alignment horizontal="center"/>
    </xf>
    <xf numFmtId="0" fontId="14" fillId="3" borderId="0" xfId="0" applyFont="1" applyFill="1" applyBorder="1"/>
    <xf numFmtId="0" fontId="9" fillId="3" borderId="0" xfId="0" applyFont="1" applyFill="1"/>
    <xf numFmtId="164" fontId="4" fillId="3" borderId="0" xfId="0" applyNumberFormat="1" applyFont="1" applyFill="1"/>
    <xf numFmtId="49" fontId="2" fillId="3" borderId="0" xfId="0" applyNumberFormat="1" applyFont="1" applyFill="1" applyAlignment="1">
      <alignment vertical="center"/>
    </xf>
    <xf numFmtId="49" fontId="4" fillId="3" borderId="0" xfId="0" applyNumberFormat="1" applyFont="1" applyFill="1"/>
    <xf numFmtId="0" fontId="4" fillId="3" borderId="0" xfId="0" applyFont="1" applyFill="1" applyAlignment="1">
      <alignment horizontal="center"/>
    </xf>
    <xf numFmtId="0" fontId="1" fillId="0" borderId="0" xfId="0" applyFont="1" applyAlignment="1">
      <alignment wrapText="1"/>
    </xf>
    <xf numFmtId="164" fontId="10" fillId="3" borderId="1" xfId="0" applyNumberFormat="1" applyFont="1" applyFill="1" applyBorder="1" applyAlignment="1">
      <alignment horizontal="center" vertical="center" wrapText="1"/>
    </xf>
    <xf numFmtId="0" fontId="2" fillId="4" borderId="1" xfId="0" applyFont="1" applyFill="1" applyBorder="1" applyAlignment="1">
      <alignment horizontal="justify" vertical="center" wrapText="1"/>
    </xf>
    <xf numFmtId="0" fontId="10" fillId="3" borderId="1" xfId="0" applyFont="1" applyFill="1" applyBorder="1" applyAlignment="1">
      <alignment horizontal="center" vertical="center" wrapText="1"/>
    </xf>
    <xf numFmtId="0" fontId="10" fillId="3" borderId="1" xfId="0" applyFont="1" applyFill="1" applyBorder="1" applyAlignment="1">
      <alignment horizontal="justify" vertical="center" wrapText="1"/>
    </xf>
    <xf numFmtId="0" fontId="8" fillId="3" borderId="1" xfId="0" applyFont="1" applyFill="1" applyBorder="1" applyAlignment="1">
      <alignment horizontal="center" vertical="center" wrapText="1"/>
    </xf>
    <xf numFmtId="0" fontId="10" fillId="3" borderId="4" xfId="0" applyFont="1" applyFill="1" applyBorder="1" applyAlignment="1">
      <alignment horizontal="center" vertical="center" wrapText="1"/>
    </xf>
    <xf numFmtId="164" fontId="8" fillId="3" borderId="1" xfId="0" applyNumberFormat="1" applyFont="1" applyFill="1" applyBorder="1" applyAlignment="1">
      <alignment horizontal="center" vertical="center" wrapText="1"/>
    </xf>
    <xf numFmtId="0" fontId="8" fillId="3" borderId="0" xfId="0" applyFont="1" applyFill="1" applyAlignment="1">
      <alignment vertical="center" wrapText="1"/>
    </xf>
    <xf numFmtId="0" fontId="8" fillId="3" borderId="0" xfId="0" applyFont="1" applyFill="1" applyAlignment="1">
      <alignment horizontal="justify" vertical="center" wrapText="1"/>
    </xf>
    <xf numFmtId="0" fontId="8" fillId="3" borderId="0" xfId="0" applyFont="1" applyFill="1" applyAlignment="1">
      <alignment horizontal="center" vertical="center" wrapText="1"/>
    </xf>
    <xf numFmtId="49" fontId="10" fillId="3" borderId="0" xfId="0" applyNumberFormat="1" applyFont="1" applyFill="1"/>
    <xf numFmtId="0" fontId="10" fillId="3" borderId="0" xfId="0" applyFont="1" applyFill="1"/>
    <xf numFmtId="0" fontId="10" fillId="3" borderId="0" xfId="0" applyFont="1" applyFill="1" applyAlignment="1">
      <alignment horizontal="center"/>
    </xf>
    <xf numFmtId="0" fontId="10" fillId="3" borderId="1" xfId="0" applyFont="1" applyFill="1" applyBorder="1" applyAlignment="1">
      <alignment horizontal="center" vertical="center" wrapText="1"/>
    </xf>
    <xf numFmtId="0" fontId="10" fillId="3" borderId="1" xfId="0" applyFont="1" applyFill="1" applyBorder="1" applyAlignment="1">
      <alignment horizontal="justify" vertical="center" wrapText="1"/>
    </xf>
    <xf numFmtId="0" fontId="16" fillId="3" borderId="1" xfId="0" applyFont="1" applyFill="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0" fillId="3" borderId="1"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4" xfId="0"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wrapText="1"/>
    </xf>
    <xf numFmtId="49" fontId="10" fillId="3" borderId="5" xfId="0" applyNumberFormat="1" applyFont="1" applyFill="1" applyBorder="1" applyAlignment="1">
      <alignment horizontal="center" vertical="center" wrapText="1"/>
    </xf>
    <xf numFmtId="49" fontId="10" fillId="3" borderId="4" xfId="0" applyNumberFormat="1"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10" fillId="3" borderId="1" xfId="0" applyFont="1" applyFill="1" applyBorder="1" applyAlignment="1">
      <alignment vertical="center" wrapText="1"/>
    </xf>
    <xf numFmtId="0" fontId="8" fillId="3" borderId="1" xfId="0" applyFont="1" applyFill="1" applyBorder="1" applyAlignment="1">
      <alignment horizontal="center" vertical="center" wrapText="1"/>
    </xf>
    <xf numFmtId="0" fontId="10" fillId="3" borderId="1" xfId="0" applyFont="1" applyFill="1" applyBorder="1" applyAlignment="1">
      <alignment horizontal="justify" vertical="center" wrapText="1"/>
    </xf>
    <xf numFmtId="0" fontId="10" fillId="3" borderId="3" xfId="0" applyFont="1" applyFill="1" applyBorder="1" applyAlignment="1">
      <alignment horizontal="center" wrapText="1" shrinkToFit="1"/>
    </xf>
    <xf numFmtId="0" fontId="10" fillId="3" borderId="5" xfId="0" applyFont="1" applyFill="1" applyBorder="1" applyAlignment="1">
      <alignment horizontal="center" wrapText="1" shrinkToFit="1"/>
    </xf>
    <xf numFmtId="0" fontId="10" fillId="3" borderId="4" xfId="0" applyFont="1" applyFill="1" applyBorder="1" applyAlignment="1">
      <alignment horizontal="center" wrapText="1" shrinkToFit="1"/>
    </xf>
    <xf numFmtId="0" fontId="10" fillId="3" borderId="3" xfId="0" applyFont="1" applyFill="1" applyBorder="1" applyAlignment="1">
      <alignment horizontal="center" vertical="center" wrapText="1" shrinkToFit="1"/>
    </xf>
    <xf numFmtId="0" fontId="10" fillId="3" borderId="5" xfId="0" applyFont="1" applyFill="1" applyBorder="1" applyAlignment="1">
      <alignment horizontal="center" vertical="center" wrapText="1" shrinkToFit="1"/>
    </xf>
    <xf numFmtId="0" fontId="10" fillId="3" borderId="4" xfId="0" applyFont="1" applyFill="1" applyBorder="1" applyAlignment="1">
      <alignment horizontal="center" vertical="center" wrapText="1" shrinkToFit="1"/>
    </xf>
    <xf numFmtId="49" fontId="10" fillId="3" borderId="1" xfId="0" applyNumberFormat="1" applyFont="1" applyFill="1" applyBorder="1" applyAlignment="1">
      <alignment horizontal="justify" vertical="center" wrapText="1"/>
    </xf>
    <xf numFmtId="14" fontId="10" fillId="3" borderId="1" xfId="0" applyNumberFormat="1" applyFont="1" applyFill="1" applyBorder="1" applyAlignment="1">
      <alignment horizontal="center" vertical="center" wrapText="1"/>
    </xf>
    <xf numFmtId="0" fontId="1" fillId="3" borderId="0" xfId="0" applyFont="1" applyFill="1" applyAlignment="1">
      <alignment horizontal="center" vertical="center"/>
    </xf>
    <xf numFmtId="0" fontId="4" fillId="3" borderId="1"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8" fillId="3" borderId="0" xfId="0" applyFont="1" applyFill="1" applyAlignment="1">
      <alignment horizontal="left" vertical="center" wrapText="1"/>
    </xf>
    <xf numFmtId="0" fontId="15" fillId="0" borderId="0" xfId="0" applyFont="1" applyAlignment="1">
      <alignment horizontal="left" wrapText="1"/>
    </xf>
    <xf numFmtId="0" fontId="1" fillId="0" borderId="0" xfId="0" applyFont="1" applyAlignment="1">
      <alignment horizontal="left" vertical="center" wrapText="1"/>
    </xf>
    <xf numFmtId="0" fontId="4" fillId="0" borderId="1" xfId="0" applyFont="1" applyBorder="1" applyAlignment="1">
      <alignment wrapText="1"/>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6" fillId="0" borderId="0" xfId="0" applyFont="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AA73"/>
  <sheetViews>
    <sheetView view="pageBreakPreview" topLeftCell="A10" zoomScale="60" zoomScaleNormal="100" workbookViewId="0">
      <selection activeCell="B10" sqref="B10"/>
    </sheetView>
  </sheetViews>
  <sheetFormatPr defaultRowHeight="15"/>
  <cols>
    <col min="1" max="1" width="37" style="7" customWidth="1"/>
    <col min="2" max="2" width="84.7109375" style="7" customWidth="1"/>
    <col min="3" max="3" width="60.5703125" style="7" customWidth="1"/>
    <col min="4" max="16384" width="9.140625" style="7"/>
  </cols>
  <sheetData>
    <row r="1" spans="1:3" ht="93.75">
      <c r="A1" s="16"/>
      <c r="B1" s="32" t="s">
        <v>207</v>
      </c>
    </row>
    <row r="2" spans="1:3" ht="18.75">
      <c r="A2" s="49" t="s">
        <v>190</v>
      </c>
      <c r="B2" s="49"/>
    </row>
    <row r="3" spans="1:3" ht="18.75">
      <c r="A3" s="49" t="s">
        <v>191</v>
      </c>
      <c r="B3" s="49"/>
    </row>
    <row r="4" spans="1:3" ht="18.75">
      <c r="A4" s="49" t="s">
        <v>51</v>
      </c>
      <c r="B4" s="49"/>
    </row>
    <row r="5" spans="1:3" ht="18.75">
      <c r="A5" s="14"/>
      <c r="B5" s="16"/>
    </row>
    <row r="6" spans="1:3" ht="18.75">
      <c r="A6" s="49" t="s">
        <v>36</v>
      </c>
      <c r="B6" s="49"/>
    </row>
    <row r="7" spans="1:3" ht="18.75">
      <c r="A7" s="14"/>
      <c r="B7" s="16"/>
    </row>
    <row r="8" spans="1:3" ht="49.5" customHeight="1">
      <c r="A8" s="5" t="s">
        <v>0</v>
      </c>
      <c r="B8" s="5" t="s">
        <v>109</v>
      </c>
    </row>
    <row r="9" spans="1:3" ht="74.25" customHeight="1">
      <c r="A9" s="5" t="s">
        <v>1</v>
      </c>
      <c r="B9" s="5" t="s">
        <v>194</v>
      </c>
    </row>
    <row r="10" spans="1:3" ht="307.5" customHeight="1">
      <c r="A10" s="5" t="s">
        <v>2</v>
      </c>
      <c r="B10" s="5" t="s">
        <v>195</v>
      </c>
    </row>
    <row r="11" spans="1:3" ht="36.75" customHeight="1">
      <c r="A11" s="5" t="s">
        <v>29</v>
      </c>
      <c r="B11" s="5" t="s">
        <v>53</v>
      </c>
    </row>
    <row r="12" spans="1:3" ht="270.75" customHeight="1">
      <c r="A12" s="5" t="s">
        <v>3</v>
      </c>
      <c r="B12" s="5" t="s">
        <v>192</v>
      </c>
      <c r="C12" s="8"/>
    </row>
    <row r="13" spans="1:3" ht="27" customHeight="1">
      <c r="A13" s="5" t="s">
        <v>48</v>
      </c>
      <c r="B13" s="5" t="s">
        <v>52</v>
      </c>
    </row>
    <row r="14" spans="1:3" ht="63">
      <c r="A14" s="5" t="s">
        <v>30</v>
      </c>
      <c r="B14" s="34" t="s">
        <v>213</v>
      </c>
    </row>
    <row r="15" spans="1:3" ht="56.25" customHeight="1">
      <c r="A15" s="5" t="s">
        <v>31</v>
      </c>
      <c r="B15" s="5" t="s">
        <v>193</v>
      </c>
    </row>
    <row r="16" spans="1:3" ht="15.75">
      <c r="A16" s="1"/>
      <c r="B16" s="16"/>
    </row>
    <row r="17" spans="1:2" ht="51" customHeight="1">
      <c r="A17" s="50" t="s">
        <v>165</v>
      </c>
      <c r="B17" s="50"/>
    </row>
    <row r="18" spans="1:2" ht="15.75">
      <c r="A18" s="1"/>
      <c r="B18" s="16"/>
    </row>
    <row r="19" spans="1:2" ht="15.75">
      <c r="A19" s="1"/>
      <c r="B19" s="16"/>
    </row>
    <row r="20" spans="1:2" ht="15.75">
      <c r="A20" s="1"/>
      <c r="B20" s="16"/>
    </row>
    <row r="21" spans="1:2" ht="15.75">
      <c r="A21" s="1"/>
      <c r="B21" s="16"/>
    </row>
    <row r="22" spans="1:2" ht="15.75">
      <c r="A22" s="1"/>
      <c r="B22" s="16"/>
    </row>
    <row r="23" spans="1:2" ht="15.75">
      <c r="A23" s="1"/>
      <c r="B23" s="16"/>
    </row>
    <row r="24" spans="1:2" ht="15.75">
      <c r="A24" s="1"/>
      <c r="B24" s="16"/>
    </row>
    <row r="25" spans="1:2" ht="15.75">
      <c r="A25" s="1"/>
      <c r="B25" s="16"/>
    </row>
    <row r="26" spans="1:2" ht="15.75">
      <c r="A26" s="1"/>
      <c r="B26" s="16"/>
    </row>
    <row r="27" spans="1:2" ht="15.75">
      <c r="A27" s="1"/>
      <c r="B27" s="16"/>
    </row>
    <row r="28" spans="1:2" ht="15.75">
      <c r="A28" s="1"/>
      <c r="B28" s="16"/>
    </row>
    <row r="29" spans="1:2">
      <c r="A29" s="16"/>
      <c r="B29" s="16"/>
    </row>
    <row r="30" spans="1:2">
      <c r="A30" s="16"/>
      <c r="B30" s="16"/>
    </row>
    <row r="31" spans="1:2">
      <c r="A31" s="16"/>
      <c r="B31" s="16"/>
    </row>
    <row r="32" spans="1:2">
      <c r="A32" s="16"/>
      <c r="B32" s="16"/>
    </row>
    <row r="33" spans="1:2">
      <c r="A33" s="16"/>
      <c r="B33" s="16"/>
    </row>
    <row r="34" spans="1:2">
      <c r="A34" s="16"/>
      <c r="B34" s="16"/>
    </row>
    <row r="35" spans="1:2">
      <c r="A35" s="16"/>
      <c r="B35" s="16"/>
    </row>
    <row r="36" spans="1:2">
      <c r="A36" s="16"/>
      <c r="B36" s="16"/>
    </row>
    <row r="37" spans="1:2">
      <c r="A37" s="16"/>
      <c r="B37" s="16"/>
    </row>
    <row r="38" spans="1:2">
      <c r="A38" s="16"/>
      <c r="B38" s="16"/>
    </row>
    <row r="39" spans="1:2">
      <c r="A39" s="16"/>
      <c r="B39" s="16"/>
    </row>
    <row r="40" spans="1:2">
      <c r="A40" s="16"/>
      <c r="B40" s="16"/>
    </row>
    <row r="41" spans="1:2">
      <c r="A41" s="16"/>
      <c r="B41" s="16"/>
    </row>
    <row r="42" spans="1:2">
      <c r="A42" s="16"/>
      <c r="B42" s="16"/>
    </row>
    <row r="43" spans="1:2">
      <c r="A43" s="16"/>
      <c r="B43" s="16"/>
    </row>
    <row r="44" spans="1:2">
      <c r="A44" s="16"/>
      <c r="B44" s="16"/>
    </row>
    <row r="45" spans="1:2">
      <c r="A45" s="16"/>
      <c r="B45" s="16"/>
    </row>
    <row r="46" spans="1:2">
      <c r="A46" s="16"/>
      <c r="B46" s="16"/>
    </row>
    <row r="47" spans="1:2">
      <c r="A47" s="16"/>
      <c r="B47" s="16"/>
    </row>
    <row r="48" spans="1:2">
      <c r="A48" s="16"/>
      <c r="B48" s="16"/>
    </row>
    <row r="49" spans="1:2">
      <c r="A49" s="16"/>
      <c r="B49" s="16"/>
    </row>
    <row r="50" spans="1:2">
      <c r="A50" s="16"/>
      <c r="B50" s="16"/>
    </row>
    <row r="51" spans="1:2">
      <c r="A51" s="16"/>
      <c r="B51" s="16"/>
    </row>
    <row r="52" spans="1:2">
      <c r="A52" s="16"/>
      <c r="B52" s="16"/>
    </row>
    <row r="53" spans="1:2">
      <c r="A53" s="16"/>
      <c r="B53" s="16"/>
    </row>
    <row r="54" spans="1:2">
      <c r="A54" s="16"/>
      <c r="B54" s="16"/>
    </row>
    <row r="55" spans="1:2">
      <c r="A55" s="16"/>
      <c r="B55" s="16"/>
    </row>
    <row r="56" spans="1:2">
      <c r="A56" s="16"/>
      <c r="B56" s="16"/>
    </row>
    <row r="57" spans="1:2">
      <c r="A57" s="16"/>
      <c r="B57" s="16"/>
    </row>
    <row r="58" spans="1:2">
      <c r="A58" s="16"/>
      <c r="B58" s="16"/>
    </row>
    <row r="59" spans="1:2">
      <c r="A59" s="16"/>
      <c r="B59" s="16"/>
    </row>
    <row r="60" spans="1:2">
      <c r="A60" s="16"/>
      <c r="B60" s="16"/>
    </row>
    <row r="61" spans="1:2">
      <c r="A61" s="16"/>
      <c r="B61" s="16"/>
    </row>
    <row r="62" spans="1:2">
      <c r="A62" s="16"/>
      <c r="B62" s="16"/>
    </row>
    <row r="63" spans="1:2">
      <c r="A63" s="16"/>
      <c r="B63" s="16"/>
    </row>
    <row r="64" spans="1:2">
      <c r="A64" s="16"/>
      <c r="B64" s="16"/>
    </row>
    <row r="65" spans="1:27">
      <c r="A65" s="16"/>
      <c r="B65" s="16"/>
    </row>
    <row r="66" spans="1:27">
      <c r="A66" s="16"/>
      <c r="B66" s="16"/>
    </row>
    <row r="67" spans="1:27">
      <c r="A67" s="16"/>
      <c r="B67" s="16"/>
    </row>
    <row r="72" spans="1:27">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row>
    <row r="73" spans="1:27" ht="15.75">
      <c r="A73" s="9"/>
    </row>
  </sheetData>
  <mergeCells count="5">
    <mergeCell ref="A6:B6"/>
    <mergeCell ref="A2:B2"/>
    <mergeCell ref="A3:B3"/>
    <mergeCell ref="A4:B4"/>
    <mergeCell ref="A17:B17"/>
  </mergeCells>
  <printOptions horizontalCentered="1"/>
  <pageMargins left="1.1811023622047245" right="0.39370078740157483" top="0.78740157480314965" bottom="0.78740157480314965" header="0.31496062992125984" footer="0.31496062992125984"/>
  <pageSetup paperSize="9" scale="64" fitToWidth="0" orientation="portrait" r:id="rId1"/>
  <headerFooter differentFirst="1"/>
</worksheet>
</file>

<file path=xl/worksheets/sheet2.xml><?xml version="1.0" encoding="utf-8"?>
<worksheet xmlns="http://schemas.openxmlformats.org/spreadsheetml/2006/main" xmlns:r="http://schemas.openxmlformats.org/officeDocument/2006/relationships">
  <dimension ref="A1:AC191"/>
  <sheetViews>
    <sheetView tabSelected="1" zoomScale="90" zoomScaleNormal="90" zoomScaleSheetLayoutView="140" workbookViewId="0">
      <pane ySplit="7" topLeftCell="A8" activePane="bottomLeft" state="frozen"/>
      <selection pane="bottomLeft" activeCell="I1" sqref="I1:M1"/>
    </sheetView>
  </sheetViews>
  <sheetFormatPr defaultRowHeight="15"/>
  <cols>
    <col min="1" max="1" width="6.140625" style="30" customWidth="1"/>
    <col min="2" max="2" width="27.7109375" style="21" customWidth="1"/>
    <col min="3" max="3" width="14" style="31" customWidth="1"/>
    <col min="4" max="4" width="14.85546875" style="31" customWidth="1"/>
    <col min="5" max="8" width="9.140625" style="31" customWidth="1"/>
    <col min="9" max="9" width="13.7109375" style="21" customWidth="1"/>
    <col min="10" max="10" width="8.85546875" style="21" customWidth="1"/>
    <col min="11" max="11" width="16.28515625" style="31" customWidth="1"/>
    <col min="12" max="12" width="16.7109375" style="21" customWidth="1"/>
    <col min="13" max="13" width="16" style="21" customWidth="1"/>
    <col min="14" max="16384" width="9.140625" style="21"/>
  </cols>
  <sheetData>
    <row r="1" spans="1:13" ht="120.75" customHeight="1">
      <c r="I1" s="86" t="s">
        <v>215</v>
      </c>
      <c r="J1" s="86"/>
      <c r="K1" s="86"/>
      <c r="L1" s="86"/>
      <c r="M1" s="86"/>
    </row>
    <row r="2" spans="1:13" ht="18.75">
      <c r="A2" s="82" t="s">
        <v>7</v>
      </c>
      <c r="B2" s="82"/>
      <c r="C2" s="82"/>
      <c r="D2" s="82"/>
      <c r="E2" s="82"/>
      <c r="F2" s="82"/>
      <c r="G2" s="82"/>
      <c r="H2" s="82"/>
      <c r="I2" s="82"/>
      <c r="J2" s="82"/>
      <c r="K2" s="82"/>
      <c r="L2" s="82"/>
      <c r="M2" s="82"/>
    </row>
    <row r="3" spans="1:13" ht="22.5">
      <c r="A3" s="82" t="s">
        <v>199</v>
      </c>
      <c r="B3" s="82"/>
      <c r="C3" s="82"/>
      <c r="D3" s="82"/>
      <c r="E3" s="82"/>
      <c r="F3" s="82"/>
      <c r="G3" s="82"/>
      <c r="H3" s="82"/>
      <c r="I3" s="82"/>
      <c r="J3" s="82"/>
      <c r="K3" s="82"/>
      <c r="L3" s="82"/>
      <c r="M3" s="82"/>
    </row>
    <row r="5" spans="1:13" ht="50.25" customHeight="1">
      <c r="A5" s="84" t="s">
        <v>4</v>
      </c>
      <c r="B5" s="83" t="s">
        <v>47</v>
      </c>
      <c r="C5" s="83" t="s">
        <v>38</v>
      </c>
      <c r="D5" s="83" t="s">
        <v>8</v>
      </c>
      <c r="E5" s="83"/>
      <c r="F5" s="83"/>
      <c r="G5" s="83"/>
      <c r="H5" s="83"/>
      <c r="I5" s="18" t="s">
        <v>15</v>
      </c>
      <c r="J5" s="83" t="s">
        <v>46</v>
      </c>
      <c r="K5" s="83" t="s">
        <v>39</v>
      </c>
      <c r="L5" s="83" t="s">
        <v>184</v>
      </c>
      <c r="M5" s="83" t="s">
        <v>40</v>
      </c>
    </row>
    <row r="6" spans="1:13">
      <c r="A6" s="84"/>
      <c r="B6" s="83"/>
      <c r="C6" s="83"/>
      <c r="D6" s="83" t="s">
        <v>9</v>
      </c>
      <c r="E6" s="83" t="s">
        <v>37</v>
      </c>
      <c r="F6" s="83"/>
      <c r="G6" s="83"/>
      <c r="H6" s="83"/>
      <c r="I6" s="18" t="s">
        <v>16</v>
      </c>
      <c r="J6" s="83"/>
      <c r="K6" s="83"/>
      <c r="L6" s="83"/>
      <c r="M6" s="83"/>
    </row>
    <row r="7" spans="1:13" ht="33.75" customHeight="1">
      <c r="A7" s="84"/>
      <c r="B7" s="83"/>
      <c r="C7" s="83"/>
      <c r="D7" s="83"/>
      <c r="E7" s="18" t="s">
        <v>17</v>
      </c>
      <c r="F7" s="18" t="s">
        <v>10</v>
      </c>
      <c r="G7" s="18" t="s">
        <v>11</v>
      </c>
      <c r="H7" s="18" t="s">
        <v>12</v>
      </c>
      <c r="I7" s="18"/>
      <c r="J7" s="83"/>
      <c r="K7" s="83"/>
      <c r="L7" s="83"/>
      <c r="M7" s="83"/>
    </row>
    <row r="8" spans="1:13">
      <c r="A8" s="22">
        <v>1</v>
      </c>
      <c r="B8" s="18">
        <v>2</v>
      </c>
      <c r="C8" s="18">
        <v>3</v>
      </c>
      <c r="D8" s="18">
        <v>4</v>
      </c>
      <c r="E8" s="18">
        <v>5</v>
      </c>
      <c r="F8" s="18">
        <v>6</v>
      </c>
      <c r="G8" s="18">
        <v>7</v>
      </c>
      <c r="H8" s="18">
        <v>8</v>
      </c>
      <c r="I8" s="18">
        <v>9</v>
      </c>
      <c r="J8" s="18">
        <v>10</v>
      </c>
      <c r="K8" s="18">
        <v>11</v>
      </c>
      <c r="L8" s="18">
        <v>12</v>
      </c>
      <c r="M8" s="18">
        <v>13</v>
      </c>
    </row>
    <row r="9" spans="1:13" ht="44.25" customHeight="1">
      <c r="A9" s="73" t="s">
        <v>113</v>
      </c>
      <c r="B9" s="73"/>
      <c r="C9" s="73"/>
      <c r="D9" s="73"/>
      <c r="E9" s="73"/>
      <c r="F9" s="73"/>
      <c r="G9" s="73"/>
      <c r="H9" s="73"/>
      <c r="I9" s="73"/>
      <c r="J9" s="73"/>
      <c r="K9" s="73"/>
      <c r="L9" s="73"/>
      <c r="M9" s="73"/>
    </row>
    <row r="10" spans="1:13" ht="16.5" customHeight="1">
      <c r="A10" s="80" t="s">
        <v>121</v>
      </c>
      <c r="B10" s="73" t="s">
        <v>99</v>
      </c>
      <c r="C10" s="73"/>
      <c r="D10" s="73"/>
      <c r="E10" s="73"/>
      <c r="F10" s="73"/>
      <c r="G10" s="73"/>
      <c r="H10" s="73"/>
      <c r="I10" s="73"/>
      <c r="J10" s="73"/>
      <c r="K10" s="73"/>
      <c r="L10" s="73"/>
      <c r="M10" s="73"/>
    </row>
    <row r="11" spans="1:13" ht="18.75" customHeight="1">
      <c r="A11" s="80"/>
      <c r="B11" s="73" t="s">
        <v>70</v>
      </c>
      <c r="C11" s="73"/>
      <c r="D11" s="73"/>
      <c r="E11" s="73"/>
      <c r="F11" s="73"/>
      <c r="G11" s="73"/>
      <c r="H11" s="73"/>
      <c r="I11" s="73"/>
      <c r="J11" s="73"/>
      <c r="K11" s="73"/>
      <c r="L11" s="73"/>
      <c r="M11" s="73"/>
    </row>
    <row r="12" spans="1:13" ht="54" customHeight="1">
      <c r="A12" s="80" t="s">
        <v>32</v>
      </c>
      <c r="B12" s="51" t="s">
        <v>115</v>
      </c>
      <c r="C12" s="35" t="s">
        <v>18</v>
      </c>
      <c r="D12" s="33">
        <v>213</v>
      </c>
      <c r="E12" s="33">
        <v>0</v>
      </c>
      <c r="F12" s="33">
        <v>0</v>
      </c>
      <c r="G12" s="33">
        <v>213</v>
      </c>
      <c r="H12" s="33">
        <v>0</v>
      </c>
      <c r="I12" s="58" t="s">
        <v>59</v>
      </c>
      <c r="J12" s="36" t="s">
        <v>74</v>
      </c>
      <c r="K12" s="35" t="s">
        <v>134</v>
      </c>
      <c r="L12" s="73" t="s">
        <v>128</v>
      </c>
      <c r="M12" s="81" t="s">
        <v>133</v>
      </c>
    </row>
    <row r="13" spans="1:13" ht="51.75" customHeight="1">
      <c r="A13" s="80"/>
      <c r="B13" s="51"/>
      <c r="C13" s="35" t="s">
        <v>19</v>
      </c>
      <c r="D13" s="33">
        <f t="shared" ref="D13:D50" si="0">SUM(E13:H13)</f>
        <v>105</v>
      </c>
      <c r="E13" s="33">
        <v>0</v>
      </c>
      <c r="F13" s="33">
        <v>0</v>
      </c>
      <c r="G13" s="33">
        <v>105</v>
      </c>
      <c r="H13" s="33">
        <v>0</v>
      </c>
      <c r="I13" s="59"/>
      <c r="J13" s="36" t="s">
        <v>74</v>
      </c>
      <c r="K13" s="35" t="s">
        <v>134</v>
      </c>
      <c r="L13" s="73"/>
      <c r="M13" s="51"/>
    </row>
    <row r="14" spans="1:13" ht="72.75" customHeight="1">
      <c r="A14" s="80"/>
      <c r="B14" s="51"/>
      <c r="C14" s="35" t="s">
        <v>55</v>
      </c>
      <c r="D14" s="33">
        <f t="shared" si="0"/>
        <v>105</v>
      </c>
      <c r="E14" s="33">
        <v>0</v>
      </c>
      <c r="F14" s="33">
        <v>0</v>
      </c>
      <c r="G14" s="33">
        <v>105</v>
      </c>
      <c r="H14" s="33">
        <v>0</v>
      </c>
      <c r="I14" s="60"/>
      <c r="J14" s="36" t="s">
        <v>74</v>
      </c>
      <c r="K14" s="35" t="s">
        <v>134</v>
      </c>
      <c r="L14" s="73"/>
      <c r="M14" s="51"/>
    </row>
    <row r="15" spans="1:13" ht="45" customHeight="1">
      <c r="A15" s="80" t="s">
        <v>88</v>
      </c>
      <c r="B15" s="51" t="s">
        <v>60</v>
      </c>
      <c r="C15" s="35" t="s">
        <v>18</v>
      </c>
      <c r="D15" s="33">
        <f t="shared" si="0"/>
        <v>0</v>
      </c>
      <c r="E15" s="33">
        <v>0</v>
      </c>
      <c r="F15" s="33">
        <v>0</v>
      </c>
      <c r="G15" s="33">
        <v>0</v>
      </c>
      <c r="H15" s="33">
        <v>0</v>
      </c>
      <c r="I15" s="58" t="s">
        <v>59</v>
      </c>
      <c r="J15" s="36" t="s">
        <v>74</v>
      </c>
      <c r="K15" s="35" t="s">
        <v>83</v>
      </c>
      <c r="L15" s="73" t="s">
        <v>129</v>
      </c>
      <c r="M15" s="81" t="s">
        <v>133</v>
      </c>
    </row>
    <row r="16" spans="1:13" ht="39.75" customHeight="1">
      <c r="A16" s="80"/>
      <c r="B16" s="51"/>
      <c r="C16" s="35" t="s">
        <v>19</v>
      </c>
      <c r="D16" s="33">
        <f t="shared" si="0"/>
        <v>0</v>
      </c>
      <c r="E16" s="33">
        <v>0</v>
      </c>
      <c r="F16" s="33">
        <v>0</v>
      </c>
      <c r="G16" s="33">
        <v>0</v>
      </c>
      <c r="H16" s="33">
        <v>0</v>
      </c>
      <c r="I16" s="59"/>
      <c r="J16" s="36" t="s">
        <v>74</v>
      </c>
      <c r="K16" s="35" t="s">
        <v>83</v>
      </c>
      <c r="L16" s="73"/>
      <c r="M16" s="51"/>
    </row>
    <row r="17" spans="1:13" ht="46.5" customHeight="1">
      <c r="A17" s="80"/>
      <c r="B17" s="51"/>
      <c r="C17" s="35" t="s">
        <v>55</v>
      </c>
      <c r="D17" s="33">
        <f t="shared" si="0"/>
        <v>0</v>
      </c>
      <c r="E17" s="33">
        <v>0</v>
      </c>
      <c r="F17" s="33">
        <v>0</v>
      </c>
      <c r="G17" s="33">
        <v>0</v>
      </c>
      <c r="H17" s="33">
        <v>0</v>
      </c>
      <c r="I17" s="60"/>
      <c r="J17" s="36" t="s">
        <v>74</v>
      </c>
      <c r="K17" s="35" t="s">
        <v>83</v>
      </c>
      <c r="L17" s="73"/>
      <c r="M17" s="51"/>
    </row>
    <row r="18" spans="1:13" ht="45.75" customHeight="1">
      <c r="A18" s="80" t="s">
        <v>89</v>
      </c>
      <c r="B18" s="51" t="s">
        <v>200</v>
      </c>
      <c r="C18" s="35" t="s">
        <v>18</v>
      </c>
      <c r="D18" s="33">
        <f t="shared" si="0"/>
        <v>30</v>
      </c>
      <c r="E18" s="33">
        <v>0</v>
      </c>
      <c r="F18" s="33">
        <v>0</v>
      </c>
      <c r="G18" s="33">
        <v>30</v>
      </c>
      <c r="H18" s="33">
        <v>0</v>
      </c>
      <c r="I18" s="58" t="s">
        <v>138</v>
      </c>
      <c r="J18" s="36" t="s">
        <v>79</v>
      </c>
      <c r="K18" s="35">
        <v>10</v>
      </c>
      <c r="L18" s="73" t="s">
        <v>130</v>
      </c>
      <c r="M18" s="81" t="s">
        <v>133</v>
      </c>
    </row>
    <row r="19" spans="1:13" ht="52.5" customHeight="1">
      <c r="A19" s="80"/>
      <c r="B19" s="51"/>
      <c r="C19" s="35" t="s">
        <v>19</v>
      </c>
      <c r="D19" s="33">
        <f t="shared" si="0"/>
        <v>30</v>
      </c>
      <c r="E19" s="33">
        <v>0</v>
      </c>
      <c r="F19" s="33">
        <v>0</v>
      </c>
      <c r="G19" s="33">
        <v>30</v>
      </c>
      <c r="H19" s="33">
        <v>0</v>
      </c>
      <c r="I19" s="59"/>
      <c r="J19" s="36" t="s">
        <v>79</v>
      </c>
      <c r="K19" s="35">
        <v>10</v>
      </c>
      <c r="L19" s="73"/>
      <c r="M19" s="51"/>
    </row>
    <row r="20" spans="1:13" ht="57.75" customHeight="1">
      <c r="A20" s="80"/>
      <c r="B20" s="51"/>
      <c r="C20" s="35" t="s">
        <v>55</v>
      </c>
      <c r="D20" s="33">
        <f t="shared" si="0"/>
        <v>30</v>
      </c>
      <c r="E20" s="33">
        <v>0</v>
      </c>
      <c r="F20" s="33">
        <v>0</v>
      </c>
      <c r="G20" s="33">
        <v>30</v>
      </c>
      <c r="H20" s="33">
        <v>0</v>
      </c>
      <c r="I20" s="60"/>
      <c r="J20" s="36" t="s">
        <v>79</v>
      </c>
      <c r="K20" s="35">
        <v>10</v>
      </c>
      <c r="L20" s="73"/>
      <c r="M20" s="51"/>
    </row>
    <row r="21" spans="1:13" ht="53.25" customHeight="1">
      <c r="A21" s="80" t="s">
        <v>90</v>
      </c>
      <c r="B21" s="51" t="s">
        <v>61</v>
      </c>
      <c r="C21" s="35" t="s">
        <v>18</v>
      </c>
      <c r="D21" s="33">
        <f t="shared" si="0"/>
        <v>0</v>
      </c>
      <c r="E21" s="33">
        <v>0</v>
      </c>
      <c r="F21" s="33">
        <v>0</v>
      </c>
      <c r="G21" s="33">
        <v>0</v>
      </c>
      <c r="H21" s="33">
        <v>0</v>
      </c>
      <c r="I21" s="58" t="s">
        <v>59</v>
      </c>
      <c r="J21" s="36" t="s">
        <v>74</v>
      </c>
      <c r="K21" s="35" t="s">
        <v>83</v>
      </c>
      <c r="L21" s="73" t="s">
        <v>131</v>
      </c>
      <c r="M21" s="81" t="s">
        <v>133</v>
      </c>
    </row>
    <row r="22" spans="1:13" ht="42.75" customHeight="1">
      <c r="A22" s="80"/>
      <c r="B22" s="51"/>
      <c r="C22" s="35" t="s">
        <v>19</v>
      </c>
      <c r="D22" s="33">
        <f t="shared" si="0"/>
        <v>0</v>
      </c>
      <c r="E22" s="33">
        <v>0</v>
      </c>
      <c r="F22" s="33">
        <v>0</v>
      </c>
      <c r="G22" s="33">
        <v>0</v>
      </c>
      <c r="H22" s="33">
        <v>0</v>
      </c>
      <c r="I22" s="59"/>
      <c r="J22" s="36" t="s">
        <v>74</v>
      </c>
      <c r="K22" s="35" t="s">
        <v>83</v>
      </c>
      <c r="L22" s="73"/>
      <c r="M22" s="51"/>
    </row>
    <row r="23" spans="1:13" ht="57" customHeight="1">
      <c r="A23" s="80"/>
      <c r="B23" s="51"/>
      <c r="C23" s="35" t="s">
        <v>55</v>
      </c>
      <c r="D23" s="33">
        <f t="shared" si="0"/>
        <v>0</v>
      </c>
      <c r="E23" s="33">
        <v>0</v>
      </c>
      <c r="F23" s="33">
        <v>0</v>
      </c>
      <c r="G23" s="33">
        <v>0</v>
      </c>
      <c r="H23" s="33">
        <v>0</v>
      </c>
      <c r="I23" s="60"/>
      <c r="J23" s="36" t="s">
        <v>74</v>
      </c>
      <c r="K23" s="35" t="s">
        <v>83</v>
      </c>
      <c r="L23" s="73"/>
      <c r="M23" s="51"/>
    </row>
    <row r="24" spans="1:13" ht="57.75" customHeight="1">
      <c r="A24" s="80" t="s">
        <v>110</v>
      </c>
      <c r="B24" s="51" t="s">
        <v>135</v>
      </c>
      <c r="C24" s="35" t="s">
        <v>18</v>
      </c>
      <c r="D24" s="33">
        <f t="shared" si="0"/>
        <v>0</v>
      </c>
      <c r="E24" s="33">
        <v>0</v>
      </c>
      <c r="F24" s="33">
        <v>0</v>
      </c>
      <c r="G24" s="33">
        <v>0</v>
      </c>
      <c r="H24" s="33">
        <v>0</v>
      </c>
      <c r="I24" s="58" t="s">
        <v>59</v>
      </c>
      <c r="J24" s="36" t="s">
        <v>74</v>
      </c>
      <c r="K24" s="35" t="s">
        <v>83</v>
      </c>
      <c r="L24" s="73" t="s">
        <v>131</v>
      </c>
      <c r="M24" s="81" t="s">
        <v>133</v>
      </c>
    </row>
    <row r="25" spans="1:13" ht="51.75" customHeight="1">
      <c r="A25" s="80"/>
      <c r="B25" s="51"/>
      <c r="C25" s="35" t="s">
        <v>19</v>
      </c>
      <c r="D25" s="33">
        <f t="shared" si="0"/>
        <v>0</v>
      </c>
      <c r="E25" s="33">
        <v>0</v>
      </c>
      <c r="F25" s="33">
        <v>0</v>
      </c>
      <c r="G25" s="33">
        <v>0</v>
      </c>
      <c r="H25" s="33">
        <v>0</v>
      </c>
      <c r="I25" s="59"/>
      <c r="J25" s="36" t="s">
        <v>74</v>
      </c>
      <c r="K25" s="35" t="s">
        <v>83</v>
      </c>
      <c r="L25" s="73"/>
      <c r="M25" s="51"/>
    </row>
    <row r="26" spans="1:13" ht="54.75" customHeight="1">
      <c r="A26" s="80"/>
      <c r="B26" s="51"/>
      <c r="C26" s="35" t="s">
        <v>55</v>
      </c>
      <c r="D26" s="33">
        <f t="shared" si="0"/>
        <v>0</v>
      </c>
      <c r="E26" s="33">
        <v>0</v>
      </c>
      <c r="F26" s="33">
        <v>0</v>
      </c>
      <c r="G26" s="33">
        <v>0</v>
      </c>
      <c r="H26" s="33">
        <v>0</v>
      </c>
      <c r="I26" s="60"/>
      <c r="J26" s="36" t="s">
        <v>74</v>
      </c>
      <c r="K26" s="35" t="s">
        <v>83</v>
      </c>
      <c r="L26" s="73"/>
      <c r="M26" s="51"/>
    </row>
    <row r="27" spans="1:13" ht="45" customHeight="1">
      <c r="A27" s="80" t="s">
        <v>111</v>
      </c>
      <c r="B27" s="51" t="s">
        <v>136</v>
      </c>
      <c r="C27" s="35" t="s">
        <v>18</v>
      </c>
      <c r="D27" s="33">
        <f t="shared" si="0"/>
        <v>0</v>
      </c>
      <c r="E27" s="33">
        <v>0</v>
      </c>
      <c r="F27" s="33">
        <v>0</v>
      </c>
      <c r="G27" s="33">
        <v>0</v>
      </c>
      <c r="H27" s="33">
        <v>0</v>
      </c>
      <c r="I27" s="58" t="s">
        <v>59</v>
      </c>
      <c r="J27" s="36" t="s">
        <v>74</v>
      </c>
      <c r="K27" s="35" t="s">
        <v>83</v>
      </c>
      <c r="L27" s="73" t="s">
        <v>130</v>
      </c>
      <c r="M27" s="81" t="s">
        <v>133</v>
      </c>
    </row>
    <row r="28" spans="1:13" ht="42" customHeight="1">
      <c r="A28" s="80"/>
      <c r="B28" s="51"/>
      <c r="C28" s="35" t="s">
        <v>19</v>
      </c>
      <c r="D28" s="33">
        <f t="shared" si="0"/>
        <v>0</v>
      </c>
      <c r="E28" s="33">
        <v>0</v>
      </c>
      <c r="F28" s="33">
        <v>0</v>
      </c>
      <c r="G28" s="33">
        <v>0</v>
      </c>
      <c r="H28" s="33">
        <v>0</v>
      </c>
      <c r="I28" s="59"/>
      <c r="J28" s="36" t="s">
        <v>74</v>
      </c>
      <c r="K28" s="35" t="s">
        <v>83</v>
      </c>
      <c r="L28" s="73"/>
      <c r="M28" s="51"/>
    </row>
    <row r="29" spans="1:13" ht="48" customHeight="1">
      <c r="A29" s="80"/>
      <c r="B29" s="51"/>
      <c r="C29" s="35" t="s">
        <v>55</v>
      </c>
      <c r="D29" s="33">
        <f t="shared" si="0"/>
        <v>0</v>
      </c>
      <c r="E29" s="33">
        <v>0</v>
      </c>
      <c r="F29" s="33">
        <v>0</v>
      </c>
      <c r="G29" s="33">
        <v>0</v>
      </c>
      <c r="H29" s="33">
        <v>0</v>
      </c>
      <c r="I29" s="60"/>
      <c r="J29" s="36" t="s">
        <v>74</v>
      </c>
      <c r="K29" s="35" t="s">
        <v>83</v>
      </c>
      <c r="L29" s="73"/>
      <c r="M29" s="51"/>
    </row>
    <row r="30" spans="1:13" ht="47.25" customHeight="1">
      <c r="A30" s="80" t="s">
        <v>122</v>
      </c>
      <c r="B30" s="51" t="s">
        <v>62</v>
      </c>
      <c r="C30" s="35" t="s">
        <v>18</v>
      </c>
      <c r="D30" s="33">
        <f t="shared" si="0"/>
        <v>0</v>
      </c>
      <c r="E30" s="33">
        <v>0</v>
      </c>
      <c r="F30" s="33">
        <v>0</v>
      </c>
      <c r="G30" s="33">
        <v>0</v>
      </c>
      <c r="H30" s="33">
        <v>0</v>
      </c>
      <c r="I30" s="58" t="s">
        <v>59</v>
      </c>
      <c r="J30" s="36" t="s">
        <v>74</v>
      </c>
      <c r="K30" s="35" t="s">
        <v>83</v>
      </c>
      <c r="L30" s="73" t="s">
        <v>130</v>
      </c>
      <c r="M30" s="81" t="s">
        <v>133</v>
      </c>
    </row>
    <row r="31" spans="1:13" ht="36" customHeight="1">
      <c r="A31" s="80"/>
      <c r="B31" s="51"/>
      <c r="C31" s="35" t="s">
        <v>19</v>
      </c>
      <c r="D31" s="33">
        <f t="shared" si="0"/>
        <v>0</v>
      </c>
      <c r="E31" s="33">
        <v>0</v>
      </c>
      <c r="F31" s="33">
        <v>0</v>
      </c>
      <c r="G31" s="33">
        <v>0</v>
      </c>
      <c r="H31" s="33">
        <v>0</v>
      </c>
      <c r="I31" s="59"/>
      <c r="J31" s="36" t="s">
        <v>74</v>
      </c>
      <c r="K31" s="35" t="s">
        <v>83</v>
      </c>
      <c r="L31" s="73"/>
      <c r="M31" s="51"/>
    </row>
    <row r="32" spans="1:13" ht="45" customHeight="1">
      <c r="A32" s="80"/>
      <c r="B32" s="51"/>
      <c r="C32" s="35" t="s">
        <v>55</v>
      </c>
      <c r="D32" s="33">
        <f t="shared" si="0"/>
        <v>0</v>
      </c>
      <c r="E32" s="33">
        <v>0</v>
      </c>
      <c r="F32" s="33">
        <v>0</v>
      </c>
      <c r="G32" s="33">
        <v>0</v>
      </c>
      <c r="H32" s="33">
        <v>0</v>
      </c>
      <c r="I32" s="60"/>
      <c r="J32" s="36" t="s">
        <v>74</v>
      </c>
      <c r="K32" s="35" t="s">
        <v>83</v>
      </c>
      <c r="L32" s="73"/>
      <c r="M32" s="51"/>
    </row>
    <row r="33" spans="1:13" ht="45.75" customHeight="1">
      <c r="A33" s="80" t="s">
        <v>123</v>
      </c>
      <c r="B33" s="51" t="s">
        <v>63</v>
      </c>
      <c r="C33" s="35" t="s">
        <v>18</v>
      </c>
      <c r="D33" s="33">
        <f t="shared" si="0"/>
        <v>0</v>
      </c>
      <c r="E33" s="33">
        <v>0</v>
      </c>
      <c r="F33" s="33">
        <v>0</v>
      </c>
      <c r="G33" s="33">
        <v>0</v>
      </c>
      <c r="H33" s="33">
        <v>0</v>
      </c>
      <c r="I33" s="58" t="s">
        <v>137</v>
      </c>
      <c r="J33" s="36" t="s">
        <v>87</v>
      </c>
      <c r="K33" s="35">
        <v>100</v>
      </c>
      <c r="L33" s="73" t="s">
        <v>130</v>
      </c>
      <c r="M33" s="81" t="s">
        <v>133</v>
      </c>
    </row>
    <row r="34" spans="1:13" ht="47.25" customHeight="1">
      <c r="A34" s="80"/>
      <c r="B34" s="51"/>
      <c r="C34" s="35" t="s">
        <v>19</v>
      </c>
      <c r="D34" s="33">
        <f t="shared" si="0"/>
        <v>0</v>
      </c>
      <c r="E34" s="33">
        <v>0</v>
      </c>
      <c r="F34" s="33">
        <v>0</v>
      </c>
      <c r="G34" s="33">
        <v>0</v>
      </c>
      <c r="H34" s="33">
        <v>0</v>
      </c>
      <c r="I34" s="59"/>
      <c r="J34" s="36" t="s">
        <v>87</v>
      </c>
      <c r="K34" s="35">
        <v>100</v>
      </c>
      <c r="L34" s="73"/>
      <c r="M34" s="51"/>
    </row>
    <row r="35" spans="1:13" ht="60.75" customHeight="1">
      <c r="A35" s="80"/>
      <c r="B35" s="51"/>
      <c r="C35" s="35" t="s">
        <v>55</v>
      </c>
      <c r="D35" s="33">
        <f t="shared" si="0"/>
        <v>0</v>
      </c>
      <c r="E35" s="33">
        <v>0</v>
      </c>
      <c r="F35" s="33">
        <v>0</v>
      </c>
      <c r="G35" s="33">
        <v>0</v>
      </c>
      <c r="H35" s="33">
        <v>0</v>
      </c>
      <c r="I35" s="60"/>
      <c r="J35" s="36" t="s">
        <v>87</v>
      </c>
      <c r="K35" s="35">
        <v>100</v>
      </c>
      <c r="L35" s="73"/>
      <c r="M35" s="51"/>
    </row>
    <row r="36" spans="1:13" ht="42.75" customHeight="1">
      <c r="A36" s="80" t="s">
        <v>124</v>
      </c>
      <c r="B36" s="51" t="s">
        <v>64</v>
      </c>
      <c r="C36" s="35" t="s">
        <v>18</v>
      </c>
      <c r="D36" s="33">
        <f t="shared" si="0"/>
        <v>0</v>
      </c>
      <c r="E36" s="33">
        <v>0</v>
      </c>
      <c r="F36" s="33">
        <v>0</v>
      </c>
      <c r="G36" s="33">
        <v>0</v>
      </c>
      <c r="H36" s="33">
        <v>0</v>
      </c>
      <c r="I36" s="58" t="s">
        <v>59</v>
      </c>
      <c r="J36" s="36" t="s">
        <v>74</v>
      </c>
      <c r="K36" s="35" t="s">
        <v>83</v>
      </c>
      <c r="L36" s="73" t="s">
        <v>129</v>
      </c>
      <c r="M36" s="81" t="s">
        <v>133</v>
      </c>
    </row>
    <row r="37" spans="1:13" ht="49.5" customHeight="1">
      <c r="A37" s="80"/>
      <c r="B37" s="51"/>
      <c r="C37" s="35" t="s">
        <v>19</v>
      </c>
      <c r="D37" s="33">
        <f t="shared" si="0"/>
        <v>0</v>
      </c>
      <c r="E37" s="33">
        <v>0</v>
      </c>
      <c r="F37" s="33">
        <v>0</v>
      </c>
      <c r="G37" s="33">
        <v>0</v>
      </c>
      <c r="H37" s="33">
        <v>0</v>
      </c>
      <c r="I37" s="59"/>
      <c r="J37" s="36" t="s">
        <v>74</v>
      </c>
      <c r="K37" s="35" t="s">
        <v>83</v>
      </c>
      <c r="L37" s="73"/>
      <c r="M37" s="51"/>
    </row>
    <row r="38" spans="1:13" ht="44.25" customHeight="1">
      <c r="A38" s="80"/>
      <c r="B38" s="51"/>
      <c r="C38" s="35" t="s">
        <v>55</v>
      </c>
      <c r="D38" s="33">
        <f t="shared" si="0"/>
        <v>0</v>
      </c>
      <c r="E38" s="33">
        <v>0</v>
      </c>
      <c r="F38" s="33">
        <v>0</v>
      </c>
      <c r="G38" s="33">
        <v>0</v>
      </c>
      <c r="H38" s="33">
        <v>0</v>
      </c>
      <c r="I38" s="60"/>
      <c r="J38" s="36" t="s">
        <v>74</v>
      </c>
      <c r="K38" s="35" t="s">
        <v>83</v>
      </c>
      <c r="L38" s="73"/>
      <c r="M38" s="51"/>
    </row>
    <row r="39" spans="1:13" ht="50.25" customHeight="1">
      <c r="A39" s="80" t="s">
        <v>125</v>
      </c>
      <c r="B39" s="51" t="s">
        <v>65</v>
      </c>
      <c r="C39" s="35" t="s">
        <v>18</v>
      </c>
      <c r="D39" s="33">
        <v>57</v>
      </c>
      <c r="E39" s="33">
        <v>0</v>
      </c>
      <c r="F39" s="33">
        <v>0</v>
      </c>
      <c r="G39" s="33">
        <v>57</v>
      </c>
      <c r="H39" s="33">
        <v>0</v>
      </c>
      <c r="I39" s="58" t="s">
        <v>139</v>
      </c>
      <c r="J39" s="36" t="s">
        <v>79</v>
      </c>
      <c r="K39" s="35">
        <v>100</v>
      </c>
      <c r="L39" s="73" t="s">
        <v>132</v>
      </c>
      <c r="M39" s="81" t="s">
        <v>133</v>
      </c>
    </row>
    <row r="40" spans="1:13" ht="54.75" customHeight="1">
      <c r="A40" s="80"/>
      <c r="B40" s="51"/>
      <c r="C40" s="35" t="s">
        <v>19</v>
      </c>
      <c r="D40" s="33">
        <f t="shared" si="0"/>
        <v>15</v>
      </c>
      <c r="E40" s="33">
        <v>0</v>
      </c>
      <c r="F40" s="33">
        <v>0</v>
      </c>
      <c r="G40" s="33">
        <v>15</v>
      </c>
      <c r="H40" s="33">
        <v>0</v>
      </c>
      <c r="I40" s="59"/>
      <c r="J40" s="36" t="s">
        <v>79</v>
      </c>
      <c r="K40" s="35">
        <v>100</v>
      </c>
      <c r="L40" s="73"/>
      <c r="M40" s="51"/>
    </row>
    <row r="41" spans="1:13" ht="53.25" customHeight="1">
      <c r="A41" s="80"/>
      <c r="B41" s="51"/>
      <c r="C41" s="35" t="s">
        <v>55</v>
      </c>
      <c r="D41" s="33">
        <f t="shared" si="0"/>
        <v>15</v>
      </c>
      <c r="E41" s="33">
        <v>0</v>
      </c>
      <c r="F41" s="33">
        <v>0</v>
      </c>
      <c r="G41" s="33">
        <v>15</v>
      </c>
      <c r="H41" s="33">
        <v>0</v>
      </c>
      <c r="I41" s="60"/>
      <c r="J41" s="36" t="s">
        <v>79</v>
      </c>
      <c r="K41" s="35">
        <v>100</v>
      </c>
      <c r="L41" s="73"/>
      <c r="M41" s="51"/>
    </row>
    <row r="42" spans="1:13" ht="54" customHeight="1">
      <c r="A42" s="80" t="s">
        <v>126</v>
      </c>
      <c r="B42" s="51" t="s">
        <v>67</v>
      </c>
      <c r="C42" s="35" t="s">
        <v>18</v>
      </c>
      <c r="D42" s="33">
        <f t="shared" si="0"/>
        <v>0</v>
      </c>
      <c r="E42" s="33">
        <v>0</v>
      </c>
      <c r="F42" s="33">
        <v>0</v>
      </c>
      <c r="G42" s="33">
        <v>0</v>
      </c>
      <c r="H42" s="33">
        <v>0</v>
      </c>
      <c r="I42" s="58" t="s">
        <v>201</v>
      </c>
      <c r="J42" s="36" t="s">
        <v>79</v>
      </c>
      <c r="K42" s="35">
        <v>4</v>
      </c>
      <c r="L42" s="73" t="s">
        <v>132</v>
      </c>
      <c r="M42" s="81" t="s">
        <v>133</v>
      </c>
    </row>
    <row r="43" spans="1:13" ht="49.5" customHeight="1">
      <c r="A43" s="80"/>
      <c r="B43" s="51"/>
      <c r="C43" s="35" t="s">
        <v>19</v>
      </c>
      <c r="D43" s="33">
        <f t="shared" si="0"/>
        <v>0</v>
      </c>
      <c r="E43" s="33">
        <v>0</v>
      </c>
      <c r="F43" s="33">
        <v>0</v>
      </c>
      <c r="G43" s="33">
        <v>0</v>
      </c>
      <c r="H43" s="33">
        <v>0</v>
      </c>
      <c r="I43" s="59"/>
      <c r="J43" s="36" t="s">
        <v>79</v>
      </c>
      <c r="K43" s="35">
        <v>4</v>
      </c>
      <c r="L43" s="73"/>
      <c r="M43" s="51"/>
    </row>
    <row r="44" spans="1:13" ht="42" customHeight="1">
      <c r="A44" s="80"/>
      <c r="B44" s="51"/>
      <c r="C44" s="35" t="s">
        <v>55</v>
      </c>
      <c r="D44" s="33">
        <f t="shared" si="0"/>
        <v>0</v>
      </c>
      <c r="E44" s="33">
        <v>0</v>
      </c>
      <c r="F44" s="33">
        <v>0</v>
      </c>
      <c r="G44" s="33">
        <v>0</v>
      </c>
      <c r="H44" s="33">
        <v>0</v>
      </c>
      <c r="I44" s="60"/>
      <c r="J44" s="36" t="s">
        <v>79</v>
      </c>
      <c r="K44" s="35">
        <v>4</v>
      </c>
      <c r="L44" s="73"/>
      <c r="M44" s="51"/>
    </row>
    <row r="45" spans="1:13" ht="39" customHeight="1">
      <c r="A45" s="80" t="s">
        <v>127</v>
      </c>
      <c r="B45" s="51" t="s">
        <v>68</v>
      </c>
      <c r="C45" s="35" t="s">
        <v>18</v>
      </c>
      <c r="D45" s="33">
        <f t="shared" si="0"/>
        <v>0</v>
      </c>
      <c r="E45" s="33">
        <v>0</v>
      </c>
      <c r="F45" s="33">
        <v>0</v>
      </c>
      <c r="G45" s="33">
        <v>0</v>
      </c>
      <c r="H45" s="33">
        <v>0</v>
      </c>
      <c r="I45" s="58" t="s">
        <v>140</v>
      </c>
      <c r="J45" s="36" t="s">
        <v>79</v>
      </c>
      <c r="K45" s="35">
        <v>1</v>
      </c>
      <c r="L45" s="73" t="s">
        <v>130</v>
      </c>
      <c r="M45" s="81" t="s">
        <v>133</v>
      </c>
    </row>
    <row r="46" spans="1:13" ht="39" customHeight="1">
      <c r="A46" s="80"/>
      <c r="B46" s="51"/>
      <c r="C46" s="35" t="s">
        <v>19</v>
      </c>
      <c r="D46" s="33">
        <f t="shared" si="0"/>
        <v>0</v>
      </c>
      <c r="E46" s="33">
        <v>0</v>
      </c>
      <c r="F46" s="33">
        <v>0</v>
      </c>
      <c r="G46" s="33">
        <v>0</v>
      </c>
      <c r="H46" s="33">
        <v>0</v>
      </c>
      <c r="I46" s="59"/>
      <c r="J46" s="36" t="s">
        <v>79</v>
      </c>
      <c r="K46" s="35">
        <v>1</v>
      </c>
      <c r="L46" s="73"/>
      <c r="M46" s="51"/>
    </row>
    <row r="47" spans="1:13" ht="38.25" customHeight="1">
      <c r="A47" s="80"/>
      <c r="B47" s="51"/>
      <c r="C47" s="35" t="s">
        <v>55</v>
      </c>
      <c r="D47" s="33">
        <f t="shared" si="0"/>
        <v>0</v>
      </c>
      <c r="E47" s="33">
        <v>0</v>
      </c>
      <c r="F47" s="33">
        <v>0</v>
      </c>
      <c r="G47" s="33">
        <v>0</v>
      </c>
      <c r="H47" s="33">
        <v>0</v>
      </c>
      <c r="I47" s="60"/>
      <c r="J47" s="36" t="s">
        <v>79</v>
      </c>
      <c r="K47" s="35">
        <v>1</v>
      </c>
      <c r="L47" s="73"/>
      <c r="M47" s="51"/>
    </row>
    <row r="48" spans="1:13" ht="16.5" customHeight="1">
      <c r="A48" s="52" t="s">
        <v>105</v>
      </c>
      <c r="B48" s="53"/>
      <c r="C48" s="35" t="s">
        <v>5</v>
      </c>
      <c r="D48" s="33">
        <f t="shared" si="0"/>
        <v>300</v>
      </c>
      <c r="E48" s="33">
        <f>E12+E15+E18+E21+E24+E27+E30+E33+E36+E39+E42+E45</f>
        <v>0</v>
      </c>
      <c r="F48" s="33">
        <f t="shared" ref="F48:H48" si="1">F12+F15+F18+F21+F24+F27+F30+F33+F36+F39+F42+F45</f>
        <v>0</v>
      </c>
      <c r="G48" s="33">
        <f t="shared" si="1"/>
        <v>300</v>
      </c>
      <c r="H48" s="33">
        <f t="shared" si="1"/>
        <v>0</v>
      </c>
      <c r="I48" s="51" t="s">
        <v>14</v>
      </c>
      <c r="J48" s="51" t="s">
        <v>14</v>
      </c>
      <c r="K48" s="51" t="s">
        <v>14</v>
      </c>
      <c r="L48" s="51" t="s">
        <v>14</v>
      </c>
      <c r="M48" s="51" t="s">
        <v>14</v>
      </c>
    </row>
    <row r="49" spans="1:13" ht="15" customHeight="1">
      <c r="A49" s="54"/>
      <c r="B49" s="55"/>
      <c r="C49" s="35" t="s">
        <v>6</v>
      </c>
      <c r="D49" s="33">
        <f t="shared" si="0"/>
        <v>150</v>
      </c>
      <c r="E49" s="33">
        <f t="shared" ref="E49:H49" si="2">E13+E16+E19+E22+E25+E28+E31+E34+E37+E40+E43+E46</f>
        <v>0</v>
      </c>
      <c r="F49" s="33">
        <f t="shared" si="2"/>
        <v>0</v>
      </c>
      <c r="G49" s="33">
        <f t="shared" si="2"/>
        <v>150</v>
      </c>
      <c r="H49" s="33">
        <f t="shared" si="2"/>
        <v>0</v>
      </c>
      <c r="I49" s="51"/>
      <c r="J49" s="51"/>
      <c r="K49" s="51"/>
      <c r="L49" s="51"/>
      <c r="M49" s="51"/>
    </row>
    <row r="50" spans="1:13" ht="15.75" customHeight="1">
      <c r="A50" s="56"/>
      <c r="B50" s="57"/>
      <c r="C50" s="35" t="s">
        <v>13</v>
      </c>
      <c r="D50" s="33">
        <f t="shared" si="0"/>
        <v>150</v>
      </c>
      <c r="E50" s="33">
        <f t="shared" ref="E50:H50" si="3">E14+E17+E20+E23+E26+E29+E32+E35+E38+E41+E44+E47</f>
        <v>0</v>
      </c>
      <c r="F50" s="33">
        <f t="shared" si="3"/>
        <v>0</v>
      </c>
      <c r="G50" s="33">
        <f t="shared" si="3"/>
        <v>150</v>
      </c>
      <c r="H50" s="33">
        <f t="shared" si="3"/>
        <v>0</v>
      </c>
      <c r="I50" s="51"/>
      <c r="J50" s="51"/>
      <c r="K50" s="51"/>
      <c r="L50" s="51"/>
      <c r="M50" s="51"/>
    </row>
    <row r="51" spans="1:13" ht="31.5" customHeight="1">
      <c r="A51" s="73" t="s">
        <v>114</v>
      </c>
      <c r="B51" s="73"/>
      <c r="C51" s="73"/>
      <c r="D51" s="73"/>
      <c r="E51" s="73"/>
      <c r="F51" s="73"/>
      <c r="G51" s="73"/>
      <c r="H51" s="73"/>
      <c r="I51" s="73"/>
      <c r="J51" s="73"/>
      <c r="K51" s="73"/>
      <c r="L51" s="73"/>
      <c r="M51" s="73"/>
    </row>
    <row r="52" spans="1:13">
      <c r="A52" s="80" t="s">
        <v>41</v>
      </c>
      <c r="B52" s="73" t="s">
        <v>101</v>
      </c>
      <c r="C52" s="73"/>
      <c r="D52" s="73"/>
      <c r="E52" s="73"/>
      <c r="F52" s="73"/>
      <c r="G52" s="73"/>
      <c r="H52" s="73"/>
      <c r="I52" s="73"/>
      <c r="J52" s="73"/>
      <c r="K52" s="73"/>
      <c r="L52" s="73"/>
      <c r="M52" s="73"/>
    </row>
    <row r="53" spans="1:13">
      <c r="A53" s="80"/>
      <c r="B53" s="73" t="s">
        <v>54</v>
      </c>
      <c r="C53" s="73"/>
      <c r="D53" s="73"/>
      <c r="E53" s="73"/>
      <c r="F53" s="73"/>
      <c r="G53" s="73"/>
      <c r="H53" s="73"/>
      <c r="I53" s="73"/>
      <c r="J53" s="73"/>
      <c r="K53" s="73"/>
      <c r="L53" s="73"/>
      <c r="M53" s="73"/>
    </row>
    <row r="54" spans="1:13" ht="38.25" customHeight="1">
      <c r="A54" s="80" t="s">
        <v>33</v>
      </c>
      <c r="B54" s="58" t="s">
        <v>78</v>
      </c>
      <c r="C54" s="35" t="s">
        <v>5</v>
      </c>
      <c r="D54" s="33">
        <v>25</v>
      </c>
      <c r="E54" s="33">
        <v>0</v>
      </c>
      <c r="F54" s="33">
        <v>0</v>
      </c>
      <c r="G54" s="33">
        <v>25</v>
      </c>
      <c r="H54" s="33">
        <v>0</v>
      </c>
      <c r="I54" s="58" t="s">
        <v>92</v>
      </c>
      <c r="J54" s="36" t="s">
        <v>79</v>
      </c>
      <c r="K54" s="35">
        <v>1</v>
      </c>
      <c r="L54" s="73" t="s">
        <v>143</v>
      </c>
      <c r="M54" s="51" t="s">
        <v>97</v>
      </c>
    </row>
    <row r="55" spans="1:13" ht="45.75" customHeight="1">
      <c r="A55" s="80"/>
      <c r="B55" s="59"/>
      <c r="C55" s="35" t="s">
        <v>6</v>
      </c>
      <c r="D55" s="33">
        <f t="shared" ref="D55:D68" si="4">SUM(E55:H55)</f>
        <v>70</v>
      </c>
      <c r="E55" s="33">
        <v>0</v>
      </c>
      <c r="F55" s="33">
        <v>0</v>
      </c>
      <c r="G55" s="33">
        <v>70</v>
      </c>
      <c r="H55" s="33">
        <v>0</v>
      </c>
      <c r="I55" s="59"/>
      <c r="J55" s="36" t="s">
        <v>79</v>
      </c>
      <c r="K55" s="35">
        <v>1</v>
      </c>
      <c r="L55" s="73"/>
      <c r="M55" s="51"/>
    </row>
    <row r="56" spans="1:13" ht="45" customHeight="1">
      <c r="A56" s="80"/>
      <c r="B56" s="60"/>
      <c r="C56" s="35" t="s">
        <v>13</v>
      </c>
      <c r="D56" s="33">
        <f t="shared" si="4"/>
        <v>70</v>
      </c>
      <c r="E56" s="33">
        <v>0</v>
      </c>
      <c r="F56" s="33">
        <v>0</v>
      </c>
      <c r="G56" s="33">
        <v>70</v>
      </c>
      <c r="H56" s="33">
        <v>0</v>
      </c>
      <c r="I56" s="60"/>
      <c r="J56" s="36" t="s">
        <v>79</v>
      </c>
      <c r="K56" s="35">
        <v>1</v>
      </c>
      <c r="L56" s="73"/>
      <c r="M56" s="51"/>
    </row>
    <row r="57" spans="1:13" ht="60" customHeight="1">
      <c r="A57" s="80" t="s">
        <v>56</v>
      </c>
      <c r="B57" s="58" t="s">
        <v>80</v>
      </c>
      <c r="C57" s="35" t="s">
        <v>5</v>
      </c>
      <c r="D57" s="33">
        <f t="shared" si="4"/>
        <v>10</v>
      </c>
      <c r="E57" s="33">
        <v>0</v>
      </c>
      <c r="F57" s="33">
        <v>0</v>
      </c>
      <c r="G57" s="33">
        <v>10</v>
      </c>
      <c r="H57" s="33">
        <v>0</v>
      </c>
      <c r="I57" s="58" t="s">
        <v>81</v>
      </c>
      <c r="J57" s="36" t="s">
        <v>79</v>
      </c>
      <c r="K57" s="35">
        <v>4</v>
      </c>
      <c r="L57" s="73" t="s">
        <v>141</v>
      </c>
      <c r="M57" s="51" t="s">
        <v>97</v>
      </c>
    </row>
    <row r="58" spans="1:13" ht="60" customHeight="1">
      <c r="A58" s="80"/>
      <c r="B58" s="59"/>
      <c r="C58" s="35" t="s">
        <v>6</v>
      </c>
      <c r="D58" s="33">
        <f t="shared" si="4"/>
        <v>10</v>
      </c>
      <c r="E58" s="33">
        <v>0</v>
      </c>
      <c r="F58" s="33">
        <v>0</v>
      </c>
      <c r="G58" s="33">
        <v>10</v>
      </c>
      <c r="H58" s="33">
        <v>0</v>
      </c>
      <c r="I58" s="59"/>
      <c r="J58" s="36" t="s">
        <v>79</v>
      </c>
      <c r="K58" s="35">
        <v>4</v>
      </c>
      <c r="L58" s="73"/>
      <c r="M58" s="51"/>
    </row>
    <row r="59" spans="1:13" ht="60" customHeight="1">
      <c r="A59" s="80"/>
      <c r="B59" s="60"/>
      <c r="C59" s="35" t="s">
        <v>13</v>
      </c>
      <c r="D59" s="33">
        <f t="shared" si="4"/>
        <v>10</v>
      </c>
      <c r="E59" s="33">
        <v>0</v>
      </c>
      <c r="F59" s="33">
        <v>0</v>
      </c>
      <c r="G59" s="33">
        <v>10</v>
      </c>
      <c r="H59" s="33">
        <v>0</v>
      </c>
      <c r="I59" s="60"/>
      <c r="J59" s="36" t="s">
        <v>79</v>
      </c>
      <c r="K59" s="35">
        <v>4</v>
      </c>
      <c r="L59" s="73"/>
      <c r="M59" s="51"/>
    </row>
    <row r="60" spans="1:13" ht="35.25" customHeight="1">
      <c r="A60" s="80" t="s">
        <v>57</v>
      </c>
      <c r="B60" s="58" t="s">
        <v>82</v>
      </c>
      <c r="C60" s="35" t="s">
        <v>5</v>
      </c>
      <c r="D60" s="33">
        <v>85</v>
      </c>
      <c r="E60" s="33">
        <v>0</v>
      </c>
      <c r="F60" s="33">
        <v>0</v>
      </c>
      <c r="G60" s="33">
        <v>85</v>
      </c>
      <c r="H60" s="33">
        <v>0</v>
      </c>
      <c r="I60" s="58" t="s">
        <v>66</v>
      </c>
      <c r="J60" s="36" t="s">
        <v>79</v>
      </c>
      <c r="K60" s="35" t="s">
        <v>83</v>
      </c>
      <c r="L60" s="73" t="s">
        <v>141</v>
      </c>
      <c r="M60" s="51" t="s">
        <v>97</v>
      </c>
    </row>
    <row r="61" spans="1:13" ht="36" customHeight="1">
      <c r="A61" s="80"/>
      <c r="B61" s="59"/>
      <c r="C61" s="35" t="s">
        <v>6</v>
      </c>
      <c r="D61" s="33">
        <f t="shared" si="4"/>
        <v>40</v>
      </c>
      <c r="E61" s="33">
        <v>0</v>
      </c>
      <c r="F61" s="33">
        <v>0</v>
      </c>
      <c r="G61" s="33">
        <v>40</v>
      </c>
      <c r="H61" s="33">
        <v>0</v>
      </c>
      <c r="I61" s="59"/>
      <c r="J61" s="36" t="s">
        <v>79</v>
      </c>
      <c r="K61" s="35" t="s">
        <v>83</v>
      </c>
      <c r="L61" s="73"/>
      <c r="M61" s="51"/>
    </row>
    <row r="62" spans="1:13" ht="39" customHeight="1">
      <c r="A62" s="80"/>
      <c r="B62" s="60"/>
      <c r="C62" s="35" t="s">
        <v>13</v>
      </c>
      <c r="D62" s="33">
        <f t="shared" si="4"/>
        <v>40</v>
      </c>
      <c r="E62" s="33">
        <v>0</v>
      </c>
      <c r="F62" s="33">
        <v>0</v>
      </c>
      <c r="G62" s="33">
        <v>40</v>
      </c>
      <c r="H62" s="33">
        <v>0</v>
      </c>
      <c r="I62" s="60"/>
      <c r="J62" s="36" t="s">
        <v>79</v>
      </c>
      <c r="K62" s="35" t="s">
        <v>83</v>
      </c>
      <c r="L62" s="73"/>
      <c r="M62" s="51"/>
    </row>
    <row r="63" spans="1:13" ht="60" customHeight="1">
      <c r="A63" s="80" t="s">
        <v>58</v>
      </c>
      <c r="B63" s="58" t="s">
        <v>84</v>
      </c>
      <c r="C63" s="35" t="s">
        <v>5</v>
      </c>
      <c r="D63" s="33">
        <f t="shared" si="4"/>
        <v>30</v>
      </c>
      <c r="E63" s="33">
        <v>0</v>
      </c>
      <c r="F63" s="33">
        <v>0</v>
      </c>
      <c r="G63" s="33">
        <v>30</v>
      </c>
      <c r="H63" s="33">
        <v>0</v>
      </c>
      <c r="I63" s="58" t="s">
        <v>85</v>
      </c>
      <c r="J63" s="36" t="s">
        <v>74</v>
      </c>
      <c r="K63" s="35" t="s">
        <v>86</v>
      </c>
      <c r="L63" s="73" t="s">
        <v>141</v>
      </c>
      <c r="M63" s="51" t="s">
        <v>144</v>
      </c>
    </row>
    <row r="64" spans="1:13" ht="60" customHeight="1">
      <c r="A64" s="80"/>
      <c r="B64" s="59"/>
      <c r="C64" s="35" t="s">
        <v>6</v>
      </c>
      <c r="D64" s="33">
        <f t="shared" si="4"/>
        <v>30</v>
      </c>
      <c r="E64" s="33">
        <v>0</v>
      </c>
      <c r="F64" s="33">
        <v>0</v>
      </c>
      <c r="G64" s="33">
        <v>30</v>
      </c>
      <c r="H64" s="33">
        <v>0</v>
      </c>
      <c r="I64" s="59"/>
      <c r="J64" s="36" t="s">
        <v>74</v>
      </c>
      <c r="K64" s="35" t="s">
        <v>86</v>
      </c>
      <c r="L64" s="73"/>
      <c r="M64" s="51"/>
    </row>
    <row r="65" spans="1:29" ht="60" customHeight="1">
      <c r="A65" s="80"/>
      <c r="B65" s="60"/>
      <c r="C65" s="35" t="s">
        <v>13</v>
      </c>
      <c r="D65" s="33">
        <f t="shared" si="4"/>
        <v>30</v>
      </c>
      <c r="E65" s="33">
        <v>0</v>
      </c>
      <c r="F65" s="33">
        <v>0</v>
      </c>
      <c r="G65" s="33">
        <v>30</v>
      </c>
      <c r="H65" s="33">
        <v>0</v>
      </c>
      <c r="I65" s="60"/>
      <c r="J65" s="36" t="s">
        <v>74</v>
      </c>
      <c r="K65" s="35" t="s">
        <v>86</v>
      </c>
      <c r="L65" s="73"/>
      <c r="M65" s="51"/>
    </row>
    <row r="66" spans="1:29" ht="15.75" customHeight="1">
      <c r="A66" s="52" t="s">
        <v>105</v>
      </c>
      <c r="B66" s="53"/>
      <c r="C66" s="35" t="s">
        <v>5</v>
      </c>
      <c r="D66" s="33">
        <f t="shared" si="4"/>
        <v>150</v>
      </c>
      <c r="E66" s="33">
        <f>E54+E57+E60+E63</f>
        <v>0</v>
      </c>
      <c r="F66" s="33">
        <f t="shared" ref="F66:H66" si="5">F54+F57+F60+F63</f>
        <v>0</v>
      </c>
      <c r="G66" s="33">
        <f t="shared" si="5"/>
        <v>150</v>
      </c>
      <c r="H66" s="33">
        <f t="shared" si="5"/>
        <v>0</v>
      </c>
      <c r="I66" s="51" t="s">
        <v>14</v>
      </c>
      <c r="J66" s="51" t="s">
        <v>14</v>
      </c>
      <c r="K66" s="51" t="s">
        <v>14</v>
      </c>
      <c r="L66" s="51" t="s">
        <v>14</v>
      </c>
      <c r="M66" s="51" t="s">
        <v>14</v>
      </c>
    </row>
    <row r="67" spans="1:29" ht="15.75" customHeight="1">
      <c r="A67" s="54"/>
      <c r="B67" s="55"/>
      <c r="C67" s="35" t="s">
        <v>6</v>
      </c>
      <c r="D67" s="33">
        <f t="shared" si="4"/>
        <v>150</v>
      </c>
      <c r="E67" s="33">
        <f t="shared" ref="E67:H67" si="6">E55+E58+E61+E64</f>
        <v>0</v>
      </c>
      <c r="F67" s="33">
        <f t="shared" si="6"/>
        <v>0</v>
      </c>
      <c r="G67" s="33">
        <f t="shared" si="6"/>
        <v>150</v>
      </c>
      <c r="H67" s="33">
        <f t="shared" si="6"/>
        <v>0</v>
      </c>
      <c r="I67" s="51"/>
      <c r="J67" s="51"/>
      <c r="K67" s="51"/>
      <c r="L67" s="51"/>
      <c r="M67" s="51"/>
    </row>
    <row r="68" spans="1:29" ht="15.75" customHeight="1">
      <c r="A68" s="56"/>
      <c r="B68" s="57"/>
      <c r="C68" s="35" t="s">
        <v>13</v>
      </c>
      <c r="D68" s="33">
        <f t="shared" si="4"/>
        <v>150</v>
      </c>
      <c r="E68" s="33">
        <f t="shared" ref="E68:H68" si="7">E56+E59+E62+E65</f>
        <v>0</v>
      </c>
      <c r="F68" s="33">
        <f t="shared" si="7"/>
        <v>0</v>
      </c>
      <c r="G68" s="33">
        <f t="shared" si="7"/>
        <v>150</v>
      </c>
      <c r="H68" s="33">
        <f t="shared" si="7"/>
        <v>0</v>
      </c>
      <c r="I68" s="51"/>
      <c r="J68" s="51"/>
      <c r="K68" s="51"/>
      <c r="L68" s="51"/>
      <c r="M68" s="51"/>
    </row>
    <row r="69" spans="1:29" ht="20.25" customHeight="1">
      <c r="A69" s="73" t="s">
        <v>142</v>
      </c>
      <c r="B69" s="73"/>
      <c r="C69" s="73"/>
      <c r="D69" s="73"/>
      <c r="E69" s="73"/>
      <c r="F69" s="73"/>
      <c r="G69" s="73"/>
      <c r="H69" s="73"/>
      <c r="I69" s="73"/>
      <c r="J69" s="73"/>
      <c r="K69" s="73"/>
      <c r="L69" s="73"/>
      <c r="M69" s="73"/>
    </row>
    <row r="70" spans="1:29" ht="21" customHeight="1">
      <c r="A70" s="62" t="s">
        <v>34</v>
      </c>
      <c r="B70" s="73" t="s">
        <v>75</v>
      </c>
      <c r="C70" s="73"/>
      <c r="D70" s="73"/>
      <c r="E70" s="73"/>
      <c r="F70" s="73"/>
      <c r="G70" s="73"/>
      <c r="H70" s="73"/>
      <c r="I70" s="73"/>
      <c r="J70" s="73"/>
      <c r="K70" s="73"/>
      <c r="L70" s="73"/>
      <c r="M70" s="73"/>
    </row>
    <row r="71" spans="1:29" ht="21" customHeight="1">
      <c r="A71" s="64"/>
      <c r="B71" s="73" t="s">
        <v>70</v>
      </c>
      <c r="C71" s="73"/>
      <c r="D71" s="73"/>
      <c r="E71" s="73"/>
      <c r="F71" s="73"/>
      <c r="G71" s="73"/>
      <c r="H71" s="73"/>
      <c r="I71" s="73"/>
      <c r="J71" s="73"/>
      <c r="K71" s="73"/>
      <c r="L71" s="73"/>
      <c r="M71" s="73"/>
    </row>
    <row r="72" spans="1:29" s="23" customFormat="1" ht="30" customHeight="1">
      <c r="A72" s="62" t="s">
        <v>35</v>
      </c>
      <c r="B72" s="73" t="s">
        <v>94</v>
      </c>
      <c r="C72" s="35" t="s">
        <v>5</v>
      </c>
      <c r="D72" s="33">
        <f>SUM(E72:H72)</f>
        <v>0</v>
      </c>
      <c r="E72" s="33">
        <v>0</v>
      </c>
      <c r="F72" s="33">
        <v>0</v>
      </c>
      <c r="G72" s="33">
        <v>0</v>
      </c>
      <c r="H72" s="33">
        <v>0</v>
      </c>
      <c r="I72" s="58" t="s">
        <v>95</v>
      </c>
      <c r="J72" s="36" t="s">
        <v>69</v>
      </c>
      <c r="K72" s="35" t="s">
        <v>96</v>
      </c>
      <c r="L72" s="73" t="s">
        <v>130</v>
      </c>
      <c r="M72" s="51" t="s">
        <v>98</v>
      </c>
      <c r="N72" s="21"/>
      <c r="O72" s="21"/>
      <c r="P72" s="21"/>
      <c r="Q72" s="21"/>
      <c r="R72" s="21"/>
      <c r="S72" s="21"/>
      <c r="T72" s="21"/>
      <c r="U72" s="21"/>
      <c r="V72" s="21"/>
      <c r="W72" s="21"/>
      <c r="X72" s="21"/>
      <c r="Y72" s="21"/>
      <c r="Z72" s="21"/>
      <c r="AA72" s="21"/>
      <c r="AB72" s="21"/>
      <c r="AC72" s="21"/>
    </row>
    <row r="73" spans="1:29" s="23" customFormat="1" ht="38.25" customHeight="1">
      <c r="A73" s="59"/>
      <c r="B73" s="73"/>
      <c r="C73" s="35" t="s">
        <v>6</v>
      </c>
      <c r="D73" s="33">
        <f t="shared" ref="D73:D80" si="8">SUM(E73:H73)</f>
        <v>0</v>
      </c>
      <c r="E73" s="33">
        <v>0</v>
      </c>
      <c r="F73" s="33">
        <v>0</v>
      </c>
      <c r="G73" s="33">
        <v>0</v>
      </c>
      <c r="H73" s="33">
        <v>0</v>
      </c>
      <c r="I73" s="59"/>
      <c r="J73" s="36" t="s">
        <v>69</v>
      </c>
      <c r="K73" s="35" t="s">
        <v>96</v>
      </c>
      <c r="L73" s="73"/>
      <c r="M73" s="51"/>
      <c r="N73" s="21"/>
      <c r="O73" s="21"/>
      <c r="P73" s="21"/>
      <c r="Q73" s="21"/>
      <c r="R73" s="21"/>
      <c r="S73" s="21"/>
      <c r="T73" s="21"/>
      <c r="U73" s="21"/>
      <c r="V73" s="21"/>
      <c r="W73" s="21"/>
      <c r="X73" s="21"/>
      <c r="Y73" s="21"/>
      <c r="Z73" s="21"/>
      <c r="AA73" s="21"/>
      <c r="AB73" s="21"/>
      <c r="AC73" s="21"/>
    </row>
    <row r="74" spans="1:29" s="23" customFormat="1" ht="30.75" customHeight="1">
      <c r="A74" s="60"/>
      <c r="B74" s="73"/>
      <c r="C74" s="35" t="s">
        <v>13</v>
      </c>
      <c r="D74" s="33">
        <f t="shared" si="8"/>
        <v>0</v>
      </c>
      <c r="E74" s="33">
        <v>0</v>
      </c>
      <c r="F74" s="33">
        <v>0</v>
      </c>
      <c r="G74" s="33">
        <v>0</v>
      </c>
      <c r="H74" s="33">
        <v>0</v>
      </c>
      <c r="I74" s="60"/>
      <c r="J74" s="36" t="s">
        <v>69</v>
      </c>
      <c r="K74" s="35" t="s">
        <v>96</v>
      </c>
      <c r="L74" s="73"/>
      <c r="M74" s="51"/>
      <c r="N74" s="21"/>
      <c r="O74" s="21"/>
      <c r="P74" s="21"/>
      <c r="Q74" s="21"/>
      <c r="R74" s="21"/>
      <c r="S74" s="21"/>
      <c r="T74" s="21"/>
      <c r="U74" s="21"/>
      <c r="V74" s="21"/>
      <c r="W74" s="21"/>
      <c r="X74" s="21"/>
      <c r="Y74" s="21"/>
      <c r="Z74" s="21"/>
      <c r="AA74" s="21"/>
      <c r="AB74" s="21"/>
      <c r="AC74" s="21"/>
    </row>
    <row r="75" spans="1:29" s="23" customFormat="1" ht="261.75" customHeight="1">
      <c r="A75" s="62" t="s">
        <v>71</v>
      </c>
      <c r="B75" s="73" t="s">
        <v>72</v>
      </c>
      <c r="C75" s="46" t="s">
        <v>5</v>
      </c>
      <c r="D75" s="33">
        <v>20652.8</v>
      </c>
      <c r="E75" s="33">
        <v>0</v>
      </c>
      <c r="F75" s="33">
        <v>20652.8</v>
      </c>
      <c r="G75" s="33">
        <v>0</v>
      </c>
      <c r="H75" s="33">
        <v>0</v>
      </c>
      <c r="I75" s="58" t="s">
        <v>120</v>
      </c>
      <c r="J75" s="47" t="s">
        <v>76</v>
      </c>
      <c r="K75" s="48">
        <v>3</v>
      </c>
      <c r="L75" s="73" t="s">
        <v>130</v>
      </c>
      <c r="M75" s="51" t="s">
        <v>98</v>
      </c>
      <c r="N75" s="21"/>
      <c r="O75" s="21"/>
      <c r="P75" s="21"/>
      <c r="Q75" s="21"/>
      <c r="R75" s="21"/>
      <c r="S75" s="21"/>
      <c r="T75" s="21"/>
      <c r="U75" s="21"/>
      <c r="V75" s="21"/>
      <c r="W75" s="21"/>
      <c r="X75" s="21"/>
      <c r="Y75" s="21"/>
      <c r="Z75" s="21"/>
      <c r="AA75" s="21"/>
      <c r="AB75" s="21"/>
      <c r="AC75" s="21"/>
    </row>
    <row r="76" spans="1:29" ht="45" customHeight="1">
      <c r="A76" s="59"/>
      <c r="B76" s="73"/>
      <c r="C76" s="46" t="s">
        <v>6</v>
      </c>
      <c r="D76" s="33">
        <f t="shared" si="8"/>
        <v>0</v>
      </c>
      <c r="E76" s="33">
        <v>0</v>
      </c>
      <c r="F76" s="33">
        <v>0</v>
      </c>
      <c r="G76" s="33">
        <v>0</v>
      </c>
      <c r="H76" s="33">
        <v>0</v>
      </c>
      <c r="I76" s="59"/>
      <c r="J76" s="47" t="s">
        <v>76</v>
      </c>
      <c r="K76" s="46">
        <v>0</v>
      </c>
      <c r="L76" s="73"/>
      <c r="M76" s="51"/>
    </row>
    <row r="77" spans="1:29" ht="56.25" customHeight="1">
      <c r="A77" s="60"/>
      <c r="B77" s="73"/>
      <c r="C77" s="46" t="s">
        <v>13</v>
      </c>
      <c r="D77" s="33">
        <f t="shared" si="8"/>
        <v>0</v>
      </c>
      <c r="E77" s="33">
        <v>0</v>
      </c>
      <c r="F77" s="33">
        <v>0</v>
      </c>
      <c r="G77" s="33">
        <v>0</v>
      </c>
      <c r="H77" s="33">
        <v>0</v>
      </c>
      <c r="I77" s="60"/>
      <c r="J77" s="47" t="s">
        <v>76</v>
      </c>
      <c r="K77" s="46">
        <v>0</v>
      </c>
      <c r="L77" s="73"/>
      <c r="M77" s="51"/>
    </row>
    <row r="78" spans="1:29">
      <c r="A78" s="52" t="s">
        <v>105</v>
      </c>
      <c r="B78" s="53"/>
      <c r="C78" s="35" t="s">
        <v>5</v>
      </c>
      <c r="D78" s="33">
        <f t="shared" si="8"/>
        <v>20652.8</v>
      </c>
      <c r="E78" s="33">
        <f>E72+E75</f>
        <v>0</v>
      </c>
      <c r="F78" s="33">
        <f t="shared" ref="F78:H78" si="9">F72+F75</f>
        <v>20652.8</v>
      </c>
      <c r="G78" s="33">
        <f t="shared" si="9"/>
        <v>0</v>
      </c>
      <c r="H78" s="33">
        <f t="shared" si="9"/>
        <v>0</v>
      </c>
      <c r="I78" s="51" t="s">
        <v>14</v>
      </c>
      <c r="J78" s="51" t="s">
        <v>14</v>
      </c>
      <c r="K78" s="51" t="s">
        <v>14</v>
      </c>
      <c r="L78" s="51" t="s">
        <v>14</v>
      </c>
      <c r="M78" s="51" t="s">
        <v>14</v>
      </c>
    </row>
    <row r="79" spans="1:29">
      <c r="A79" s="54"/>
      <c r="B79" s="55"/>
      <c r="C79" s="35" t="s">
        <v>6</v>
      </c>
      <c r="D79" s="33">
        <f t="shared" si="8"/>
        <v>0</v>
      </c>
      <c r="E79" s="33">
        <f t="shared" ref="E79:H79" si="10">E73+E76</f>
        <v>0</v>
      </c>
      <c r="F79" s="33">
        <f t="shared" si="10"/>
        <v>0</v>
      </c>
      <c r="G79" s="33">
        <f t="shared" si="10"/>
        <v>0</v>
      </c>
      <c r="H79" s="33">
        <f t="shared" si="10"/>
        <v>0</v>
      </c>
      <c r="I79" s="51"/>
      <c r="J79" s="51"/>
      <c r="K79" s="51"/>
      <c r="L79" s="51"/>
      <c r="M79" s="51"/>
    </row>
    <row r="80" spans="1:29">
      <c r="A80" s="56"/>
      <c r="B80" s="57"/>
      <c r="C80" s="35" t="s">
        <v>13</v>
      </c>
      <c r="D80" s="33">
        <f t="shared" si="8"/>
        <v>0</v>
      </c>
      <c r="E80" s="33">
        <f t="shared" ref="E80:H80" si="11">E74+E77</f>
        <v>0</v>
      </c>
      <c r="F80" s="33">
        <f t="shared" si="11"/>
        <v>0</v>
      </c>
      <c r="G80" s="33">
        <f t="shared" si="11"/>
        <v>0</v>
      </c>
      <c r="H80" s="33">
        <f t="shared" si="11"/>
        <v>0</v>
      </c>
      <c r="I80" s="51"/>
      <c r="J80" s="51"/>
      <c r="K80" s="51"/>
      <c r="L80" s="51"/>
      <c r="M80" s="51"/>
    </row>
    <row r="81" spans="1:13" ht="67.5" customHeight="1">
      <c r="A81" s="73" t="s">
        <v>112</v>
      </c>
      <c r="B81" s="73"/>
      <c r="C81" s="73"/>
      <c r="D81" s="73"/>
      <c r="E81" s="73"/>
      <c r="F81" s="73"/>
      <c r="G81" s="73"/>
      <c r="H81" s="73"/>
      <c r="I81" s="73"/>
      <c r="J81" s="73"/>
      <c r="K81" s="73"/>
      <c r="L81" s="73"/>
      <c r="M81" s="73"/>
    </row>
    <row r="82" spans="1:13" ht="27" customHeight="1">
      <c r="A82" s="61" t="s">
        <v>77</v>
      </c>
      <c r="B82" s="73" t="s">
        <v>100</v>
      </c>
      <c r="C82" s="73"/>
      <c r="D82" s="73"/>
      <c r="E82" s="73"/>
      <c r="F82" s="73"/>
      <c r="G82" s="73"/>
      <c r="H82" s="73"/>
      <c r="I82" s="73"/>
      <c r="J82" s="73"/>
      <c r="K82" s="73"/>
      <c r="L82" s="73"/>
      <c r="M82" s="73"/>
    </row>
    <row r="83" spans="1:13" ht="27" customHeight="1">
      <c r="A83" s="61"/>
      <c r="B83" s="73" t="s">
        <v>54</v>
      </c>
      <c r="C83" s="73"/>
      <c r="D83" s="73"/>
      <c r="E83" s="73"/>
      <c r="F83" s="73"/>
      <c r="G83" s="73"/>
      <c r="H83" s="73"/>
      <c r="I83" s="73"/>
      <c r="J83" s="73"/>
      <c r="K83" s="73"/>
      <c r="L83" s="73"/>
      <c r="M83" s="73"/>
    </row>
    <row r="84" spans="1:13" ht="54.75" customHeight="1">
      <c r="A84" s="61" t="s">
        <v>148</v>
      </c>
      <c r="B84" s="58" t="s">
        <v>202</v>
      </c>
      <c r="C84" s="35" t="s">
        <v>18</v>
      </c>
      <c r="D84" s="35">
        <f>SUM(E84:H84)</f>
        <v>378</v>
      </c>
      <c r="E84" s="35">
        <f>E87+E90+E93</f>
        <v>0</v>
      </c>
      <c r="F84" s="35">
        <f t="shared" ref="F84:H84" si="12">F87+F90+F93</f>
        <v>0</v>
      </c>
      <c r="G84" s="35">
        <f t="shared" si="12"/>
        <v>378</v>
      </c>
      <c r="H84" s="35">
        <f t="shared" si="12"/>
        <v>0</v>
      </c>
      <c r="I84" s="77" t="s">
        <v>73</v>
      </c>
      <c r="J84" s="58" t="s">
        <v>74</v>
      </c>
      <c r="K84" s="35">
        <v>61</v>
      </c>
      <c r="L84" s="58" t="s">
        <v>119</v>
      </c>
      <c r="M84" s="58" t="s">
        <v>144</v>
      </c>
    </row>
    <row r="85" spans="1:13" ht="54.75" customHeight="1">
      <c r="A85" s="61"/>
      <c r="B85" s="59"/>
      <c r="C85" s="35" t="s">
        <v>19</v>
      </c>
      <c r="D85" s="35">
        <f t="shared" ref="D85:D98" si="13">SUM(E85:H85)</f>
        <v>378</v>
      </c>
      <c r="E85" s="35">
        <f t="shared" ref="E85:H85" si="14">E88+E91+E94</f>
        <v>0</v>
      </c>
      <c r="F85" s="35">
        <f t="shared" si="14"/>
        <v>0</v>
      </c>
      <c r="G85" s="35">
        <f t="shared" si="14"/>
        <v>378</v>
      </c>
      <c r="H85" s="35">
        <f t="shared" si="14"/>
        <v>0</v>
      </c>
      <c r="I85" s="78"/>
      <c r="J85" s="59"/>
      <c r="K85" s="35">
        <v>61</v>
      </c>
      <c r="L85" s="59"/>
      <c r="M85" s="59"/>
    </row>
    <row r="86" spans="1:13" ht="56.25" customHeight="1">
      <c r="A86" s="61"/>
      <c r="B86" s="60"/>
      <c r="C86" s="35" t="s">
        <v>55</v>
      </c>
      <c r="D86" s="35">
        <f t="shared" si="13"/>
        <v>378</v>
      </c>
      <c r="E86" s="35">
        <f t="shared" ref="E86:H86" si="15">E89+E92+E95</f>
        <v>0</v>
      </c>
      <c r="F86" s="35">
        <f t="shared" si="15"/>
        <v>0</v>
      </c>
      <c r="G86" s="35">
        <f t="shared" si="15"/>
        <v>378</v>
      </c>
      <c r="H86" s="35">
        <f t="shared" si="15"/>
        <v>0</v>
      </c>
      <c r="I86" s="78"/>
      <c r="J86" s="59"/>
      <c r="K86" s="35">
        <v>61</v>
      </c>
      <c r="L86" s="59"/>
      <c r="M86" s="59"/>
    </row>
    <row r="87" spans="1:13" ht="27" customHeight="1">
      <c r="A87" s="61"/>
      <c r="B87" s="74" t="s">
        <v>116</v>
      </c>
      <c r="C87" s="35" t="s">
        <v>18</v>
      </c>
      <c r="D87" s="35">
        <f t="shared" si="13"/>
        <v>273</v>
      </c>
      <c r="E87" s="35">
        <v>0</v>
      </c>
      <c r="F87" s="35">
        <v>0</v>
      </c>
      <c r="G87" s="35">
        <v>273</v>
      </c>
      <c r="H87" s="35">
        <v>0</v>
      </c>
      <c r="I87" s="78"/>
      <c r="J87" s="59"/>
      <c r="K87" s="35">
        <v>51</v>
      </c>
      <c r="L87" s="59"/>
      <c r="M87" s="59"/>
    </row>
    <row r="88" spans="1:13" ht="27" customHeight="1">
      <c r="A88" s="61"/>
      <c r="B88" s="75"/>
      <c r="C88" s="35" t="s">
        <v>19</v>
      </c>
      <c r="D88" s="35">
        <f t="shared" si="13"/>
        <v>273</v>
      </c>
      <c r="E88" s="35">
        <v>0</v>
      </c>
      <c r="F88" s="35">
        <v>0</v>
      </c>
      <c r="G88" s="35">
        <v>273</v>
      </c>
      <c r="H88" s="35">
        <v>0</v>
      </c>
      <c r="I88" s="78"/>
      <c r="J88" s="59"/>
      <c r="K88" s="35">
        <v>51</v>
      </c>
      <c r="L88" s="59"/>
      <c r="M88" s="59"/>
    </row>
    <row r="89" spans="1:13" ht="27" customHeight="1">
      <c r="A89" s="61"/>
      <c r="B89" s="76"/>
      <c r="C89" s="35" t="s">
        <v>55</v>
      </c>
      <c r="D89" s="35">
        <f t="shared" si="13"/>
        <v>273</v>
      </c>
      <c r="E89" s="35">
        <v>0</v>
      </c>
      <c r="F89" s="35">
        <v>0</v>
      </c>
      <c r="G89" s="35">
        <v>273</v>
      </c>
      <c r="H89" s="35">
        <v>0</v>
      </c>
      <c r="I89" s="78"/>
      <c r="J89" s="59"/>
      <c r="K89" s="35">
        <v>51</v>
      </c>
      <c r="L89" s="59"/>
      <c r="M89" s="59"/>
    </row>
    <row r="90" spans="1:13" ht="27" customHeight="1">
      <c r="A90" s="61"/>
      <c r="B90" s="58" t="s">
        <v>117</v>
      </c>
      <c r="C90" s="35" t="s">
        <v>18</v>
      </c>
      <c r="D90" s="35">
        <f t="shared" si="13"/>
        <v>90</v>
      </c>
      <c r="E90" s="35">
        <v>0</v>
      </c>
      <c r="F90" s="35">
        <v>0</v>
      </c>
      <c r="G90" s="35">
        <v>90</v>
      </c>
      <c r="H90" s="35">
        <v>0</v>
      </c>
      <c r="I90" s="78"/>
      <c r="J90" s="59"/>
      <c r="K90" s="35">
        <v>9</v>
      </c>
      <c r="L90" s="59"/>
      <c r="M90" s="59"/>
    </row>
    <row r="91" spans="1:13" ht="27" customHeight="1">
      <c r="A91" s="61"/>
      <c r="B91" s="59"/>
      <c r="C91" s="35" t="s">
        <v>19</v>
      </c>
      <c r="D91" s="35">
        <f t="shared" si="13"/>
        <v>90</v>
      </c>
      <c r="E91" s="35">
        <v>0</v>
      </c>
      <c r="F91" s="35">
        <v>0</v>
      </c>
      <c r="G91" s="35">
        <v>90</v>
      </c>
      <c r="H91" s="35">
        <v>0</v>
      </c>
      <c r="I91" s="78"/>
      <c r="J91" s="59"/>
      <c r="K91" s="35">
        <v>9</v>
      </c>
      <c r="L91" s="59"/>
      <c r="M91" s="59"/>
    </row>
    <row r="92" spans="1:13" ht="27" customHeight="1">
      <c r="A92" s="61"/>
      <c r="B92" s="60"/>
      <c r="C92" s="35" t="s">
        <v>55</v>
      </c>
      <c r="D92" s="35">
        <f t="shared" si="13"/>
        <v>90</v>
      </c>
      <c r="E92" s="35">
        <v>0</v>
      </c>
      <c r="F92" s="35">
        <v>0</v>
      </c>
      <c r="G92" s="35">
        <v>90</v>
      </c>
      <c r="H92" s="35">
        <v>0</v>
      </c>
      <c r="I92" s="78"/>
      <c r="J92" s="59"/>
      <c r="K92" s="35">
        <v>9</v>
      </c>
      <c r="L92" s="59"/>
      <c r="M92" s="59"/>
    </row>
    <row r="93" spans="1:13" ht="27" customHeight="1">
      <c r="A93" s="61"/>
      <c r="B93" s="74" t="s">
        <v>118</v>
      </c>
      <c r="C93" s="35" t="s">
        <v>18</v>
      </c>
      <c r="D93" s="35">
        <f t="shared" si="13"/>
        <v>15</v>
      </c>
      <c r="E93" s="35">
        <v>0</v>
      </c>
      <c r="F93" s="35">
        <v>0</v>
      </c>
      <c r="G93" s="35">
        <v>15</v>
      </c>
      <c r="H93" s="35">
        <v>0</v>
      </c>
      <c r="I93" s="78"/>
      <c r="J93" s="59"/>
      <c r="K93" s="35">
        <v>1</v>
      </c>
      <c r="L93" s="59"/>
      <c r="M93" s="59"/>
    </row>
    <row r="94" spans="1:13" ht="27" customHeight="1">
      <c r="A94" s="61"/>
      <c r="B94" s="75"/>
      <c r="C94" s="35" t="s">
        <v>19</v>
      </c>
      <c r="D94" s="35">
        <f t="shared" si="13"/>
        <v>15</v>
      </c>
      <c r="E94" s="35">
        <v>0</v>
      </c>
      <c r="F94" s="35">
        <v>0</v>
      </c>
      <c r="G94" s="35">
        <v>15</v>
      </c>
      <c r="H94" s="35">
        <v>0</v>
      </c>
      <c r="I94" s="78"/>
      <c r="J94" s="59"/>
      <c r="K94" s="35">
        <v>1</v>
      </c>
      <c r="L94" s="59"/>
      <c r="M94" s="59"/>
    </row>
    <row r="95" spans="1:13" ht="27" customHeight="1">
      <c r="A95" s="61"/>
      <c r="B95" s="76"/>
      <c r="C95" s="35" t="s">
        <v>55</v>
      </c>
      <c r="D95" s="35">
        <f t="shared" si="13"/>
        <v>15</v>
      </c>
      <c r="E95" s="35">
        <v>0</v>
      </c>
      <c r="F95" s="35">
        <v>0</v>
      </c>
      <c r="G95" s="35">
        <v>15</v>
      </c>
      <c r="H95" s="35">
        <v>0</v>
      </c>
      <c r="I95" s="79"/>
      <c r="J95" s="60"/>
      <c r="K95" s="35">
        <v>1</v>
      </c>
      <c r="L95" s="60"/>
      <c r="M95" s="60"/>
    </row>
    <row r="96" spans="1:13" ht="27" customHeight="1">
      <c r="A96" s="52" t="s">
        <v>105</v>
      </c>
      <c r="B96" s="53"/>
      <c r="C96" s="35" t="s">
        <v>5</v>
      </c>
      <c r="D96" s="35">
        <f t="shared" si="13"/>
        <v>378</v>
      </c>
      <c r="E96" s="35">
        <f>E84</f>
        <v>0</v>
      </c>
      <c r="F96" s="35">
        <f t="shared" ref="F96:H96" si="16">F84</f>
        <v>0</v>
      </c>
      <c r="G96" s="35">
        <f t="shared" si="16"/>
        <v>378</v>
      </c>
      <c r="H96" s="35">
        <f t="shared" si="16"/>
        <v>0</v>
      </c>
      <c r="I96" s="73" t="s">
        <v>14</v>
      </c>
      <c r="J96" s="73" t="s">
        <v>14</v>
      </c>
      <c r="K96" s="51" t="s">
        <v>14</v>
      </c>
      <c r="L96" s="73" t="s">
        <v>14</v>
      </c>
      <c r="M96" s="73" t="s">
        <v>14</v>
      </c>
    </row>
    <row r="97" spans="1:14" ht="27" customHeight="1">
      <c r="A97" s="54"/>
      <c r="B97" s="55"/>
      <c r="C97" s="35" t="s">
        <v>6</v>
      </c>
      <c r="D97" s="35">
        <f t="shared" si="13"/>
        <v>378</v>
      </c>
      <c r="E97" s="35">
        <f t="shared" ref="E97:H97" si="17">E85</f>
        <v>0</v>
      </c>
      <c r="F97" s="35">
        <f t="shared" si="17"/>
        <v>0</v>
      </c>
      <c r="G97" s="35">
        <f t="shared" si="17"/>
        <v>378</v>
      </c>
      <c r="H97" s="35">
        <f t="shared" si="17"/>
        <v>0</v>
      </c>
      <c r="I97" s="73"/>
      <c r="J97" s="73"/>
      <c r="K97" s="51"/>
      <c r="L97" s="73"/>
      <c r="M97" s="73"/>
    </row>
    <row r="98" spans="1:14" ht="27" customHeight="1">
      <c r="A98" s="56"/>
      <c r="B98" s="57"/>
      <c r="C98" s="35" t="s">
        <v>13</v>
      </c>
      <c r="D98" s="35">
        <f t="shared" si="13"/>
        <v>378</v>
      </c>
      <c r="E98" s="35">
        <f t="shared" ref="E98:H98" si="18">E86</f>
        <v>0</v>
      </c>
      <c r="F98" s="35">
        <f t="shared" si="18"/>
        <v>0</v>
      </c>
      <c r="G98" s="35">
        <f t="shared" si="18"/>
        <v>378</v>
      </c>
      <c r="H98" s="35">
        <f t="shared" si="18"/>
        <v>0</v>
      </c>
      <c r="I98" s="73"/>
      <c r="J98" s="73"/>
      <c r="K98" s="51"/>
      <c r="L98" s="73"/>
      <c r="M98" s="73"/>
    </row>
    <row r="99" spans="1:14" s="24" customFormat="1" ht="39.75" customHeight="1">
      <c r="A99" s="73" t="s">
        <v>107</v>
      </c>
      <c r="B99" s="73"/>
      <c r="C99" s="73"/>
      <c r="D99" s="73"/>
      <c r="E99" s="73"/>
      <c r="F99" s="73"/>
      <c r="G99" s="73"/>
      <c r="H99" s="73"/>
      <c r="I99" s="73"/>
      <c r="J99" s="73"/>
      <c r="K99" s="73"/>
      <c r="L99" s="73"/>
      <c r="M99" s="73"/>
    </row>
    <row r="100" spans="1:14" s="24" customFormat="1" ht="39.75" customHeight="1">
      <c r="A100" s="62" t="s">
        <v>91</v>
      </c>
      <c r="B100" s="73" t="s">
        <v>108</v>
      </c>
      <c r="C100" s="73"/>
      <c r="D100" s="73"/>
      <c r="E100" s="73"/>
      <c r="F100" s="73"/>
      <c r="G100" s="73"/>
      <c r="H100" s="73"/>
      <c r="I100" s="73"/>
      <c r="J100" s="73"/>
      <c r="K100" s="73"/>
      <c r="L100" s="73"/>
      <c r="M100" s="73"/>
    </row>
    <row r="101" spans="1:14" s="24" customFormat="1" ht="27" customHeight="1">
      <c r="A101" s="64"/>
      <c r="B101" s="73" t="s">
        <v>70</v>
      </c>
      <c r="C101" s="73"/>
      <c r="D101" s="73"/>
      <c r="E101" s="73"/>
      <c r="F101" s="73"/>
      <c r="G101" s="73"/>
      <c r="H101" s="73"/>
      <c r="I101" s="73"/>
      <c r="J101" s="73"/>
      <c r="K101" s="73"/>
      <c r="L101" s="73"/>
      <c r="M101" s="73"/>
    </row>
    <row r="102" spans="1:14" s="24" customFormat="1" ht="57" customHeight="1">
      <c r="A102" s="62" t="s">
        <v>93</v>
      </c>
      <c r="B102" s="58" t="s">
        <v>158</v>
      </c>
      <c r="C102" s="35" t="s">
        <v>5</v>
      </c>
      <c r="D102" s="33">
        <f>SUM(E102:H102)</f>
        <v>940</v>
      </c>
      <c r="E102" s="33">
        <f>E105+E108+E111</f>
        <v>0</v>
      </c>
      <c r="F102" s="33">
        <f t="shared" ref="F102:H102" si="19">F105+F108+F111</f>
        <v>0</v>
      </c>
      <c r="G102" s="33">
        <f t="shared" si="19"/>
        <v>940</v>
      </c>
      <c r="H102" s="33">
        <f t="shared" si="19"/>
        <v>0</v>
      </c>
      <c r="I102" s="58" t="s">
        <v>159</v>
      </c>
      <c r="J102" s="35" t="s">
        <v>87</v>
      </c>
      <c r="K102" s="35">
        <v>100</v>
      </c>
      <c r="L102" s="58" t="s">
        <v>130</v>
      </c>
      <c r="M102" s="51" t="s">
        <v>147</v>
      </c>
    </row>
    <row r="103" spans="1:14" s="24" customFormat="1" ht="59.25" customHeight="1">
      <c r="A103" s="63"/>
      <c r="B103" s="59"/>
      <c r="C103" s="35" t="s">
        <v>6</v>
      </c>
      <c r="D103" s="33">
        <f t="shared" ref="D103:D104" si="20">SUM(E103:H103)</f>
        <v>800</v>
      </c>
      <c r="E103" s="33">
        <f t="shared" ref="E103:H103" si="21">E106+E109+E112</f>
        <v>0</v>
      </c>
      <c r="F103" s="33">
        <f t="shared" si="21"/>
        <v>0</v>
      </c>
      <c r="G103" s="33">
        <f t="shared" si="21"/>
        <v>800</v>
      </c>
      <c r="H103" s="33">
        <f t="shared" si="21"/>
        <v>0</v>
      </c>
      <c r="I103" s="59"/>
      <c r="J103" s="35" t="s">
        <v>87</v>
      </c>
      <c r="K103" s="35">
        <v>100</v>
      </c>
      <c r="L103" s="59"/>
      <c r="M103" s="51"/>
    </row>
    <row r="104" spans="1:14" s="24" customFormat="1" ht="54.75" customHeight="1">
      <c r="A104" s="64"/>
      <c r="B104" s="60"/>
      <c r="C104" s="35" t="s">
        <v>13</v>
      </c>
      <c r="D104" s="33">
        <f t="shared" si="20"/>
        <v>800</v>
      </c>
      <c r="E104" s="33">
        <f t="shared" ref="E104:H104" si="22">E107+E110+E113</f>
        <v>0</v>
      </c>
      <c r="F104" s="33">
        <f t="shared" si="22"/>
        <v>0</v>
      </c>
      <c r="G104" s="33">
        <f t="shared" si="22"/>
        <v>800</v>
      </c>
      <c r="H104" s="33">
        <f t="shared" si="22"/>
        <v>0</v>
      </c>
      <c r="I104" s="60"/>
      <c r="J104" s="35" t="s">
        <v>87</v>
      </c>
      <c r="K104" s="35">
        <v>100</v>
      </c>
      <c r="L104" s="60"/>
      <c r="M104" s="51"/>
    </row>
    <row r="105" spans="1:14" s="24" customFormat="1" ht="36" customHeight="1">
      <c r="A105" s="61" t="s">
        <v>156</v>
      </c>
      <c r="B105" s="51" t="s">
        <v>103</v>
      </c>
      <c r="C105" s="35" t="s">
        <v>5</v>
      </c>
      <c r="D105" s="33">
        <f>SUM(E105:H105)</f>
        <v>740</v>
      </c>
      <c r="E105" s="33">
        <v>0</v>
      </c>
      <c r="F105" s="33">
        <v>0</v>
      </c>
      <c r="G105" s="33">
        <f>600+140</f>
        <v>740</v>
      </c>
      <c r="H105" s="33">
        <v>0</v>
      </c>
      <c r="I105" s="51" t="s">
        <v>146</v>
      </c>
      <c r="J105" s="35" t="s">
        <v>87</v>
      </c>
      <c r="K105" s="35">
        <v>100</v>
      </c>
      <c r="L105" s="58" t="s">
        <v>106</v>
      </c>
      <c r="M105" s="51" t="s">
        <v>147</v>
      </c>
    </row>
    <row r="106" spans="1:14" s="24" customFormat="1" ht="34.5" customHeight="1">
      <c r="A106" s="61"/>
      <c r="B106" s="51"/>
      <c r="C106" s="35" t="s">
        <v>6</v>
      </c>
      <c r="D106" s="33">
        <f t="shared" ref="D106:D116" si="23">SUM(E106:H106)</f>
        <v>600</v>
      </c>
      <c r="E106" s="33">
        <v>0</v>
      </c>
      <c r="F106" s="33">
        <v>0</v>
      </c>
      <c r="G106" s="33">
        <v>600</v>
      </c>
      <c r="H106" s="33">
        <v>0</v>
      </c>
      <c r="I106" s="51"/>
      <c r="J106" s="35" t="s">
        <v>87</v>
      </c>
      <c r="K106" s="35">
        <v>100</v>
      </c>
      <c r="L106" s="59"/>
      <c r="M106" s="51"/>
    </row>
    <row r="107" spans="1:14" s="24" customFormat="1" ht="42" customHeight="1">
      <c r="A107" s="61"/>
      <c r="B107" s="51"/>
      <c r="C107" s="35" t="s">
        <v>13</v>
      </c>
      <c r="D107" s="33">
        <f t="shared" si="23"/>
        <v>600</v>
      </c>
      <c r="E107" s="33">
        <v>0</v>
      </c>
      <c r="F107" s="33">
        <v>0</v>
      </c>
      <c r="G107" s="33">
        <v>600</v>
      </c>
      <c r="H107" s="33">
        <v>0</v>
      </c>
      <c r="I107" s="51"/>
      <c r="J107" s="35" t="s">
        <v>87</v>
      </c>
      <c r="K107" s="35">
        <v>100</v>
      </c>
      <c r="L107" s="59"/>
      <c r="M107" s="51"/>
    </row>
    <row r="108" spans="1:14" s="24" customFormat="1" ht="27" customHeight="1">
      <c r="A108" s="61" t="s">
        <v>157</v>
      </c>
      <c r="B108" s="51" t="s">
        <v>104</v>
      </c>
      <c r="C108" s="35" t="s">
        <v>5</v>
      </c>
      <c r="D108" s="33">
        <f t="shared" si="23"/>
        <v>160</v>
      </c>
      <c r="E108" s="33">
        <v>0</v>
      </c>
      <c r="F108" s="33">
        <v>0</v>
      </c>
      <c r="G108" s="33">
        <v>160</v>
      </c>
      <c r="H108" s="33">
        <v>0</v>
      </c>
      <c r="I108" s="51" t="s">
        <v>145</v>
      </c>
      <c r="J108" s="35" t="s">
        <v>79</v>
      </c>
      <c r="K108" s="35">
        <v>80</v>
      </c>
      <c r="L108" s="59"/>
      <c r="M108" s="51" t="s">
        <v>147</v>
      </c>
      <c r="N108" s="25"/>
    </row>
    <row r="109" spans="1:14" s="24" customFormat="1" ht="27" customHeight="1">
      <c r="A109" s="61"/>
      <c r="B109" s="51"/>
      <c r="C109" s="35" t="s">
        <v>6</v>
      </c>
      <c r="D109" s="33">
        <f t="shared" si="23"/>
        <v>160</v>
      </c>
      <c r="E109" s="33">
        <v>0</v>
      </c>
      <c r="F109" s="33">
        <v>0</v>
      </c>
      <c r="G109" s="33">
        <v>160</v>
      </c>
      <c r="H109" s="33">
        <v>0</v>
      </c>
      <c r="I109" s="51"/>
      <c r="J109" s="35" t="s">
        <v>79</v>
      </c>
      <c r="K109" s="35">
        <v>80</v>
      </c>
      <c r="L109" s="59"/>
      <c r="M109" s="51"/>
    </row>
    <row r="110" spans="1:14" s="24" customFormat="1" ht="105" customHeight="1">
      <c r="A110" s="61"/>
      <c r="B110" s="51"/>
      <c r="C110" s="35" t="s">
        <v>13</v>
      </c>
      <c r="D110" s="33">
        <f t="shared" si="23"/>
        <v>160</v>
      </c>
      <c r="E110" s="33">
        <v>0</v>
      </c>
      <c r="F110" s="33">
        <v>0</v>
      </c>
      <c r="G110" s="33">
        <v>160</v>
      </c>
      <c r="H110" s="33">
        <v>0</v>
      </c>
      <c r="I110" s="51"/>
      <c r="J110" s="35" t="s">
        <v>79</v>
      </c>
      <c r="K110" s="35">
        <v>80</v>
      </c>
      <c r="L110" s="59"/>
      <c r="M110" s="51"/>
    </row>
    <row r="111" spans="1:14" s="24" customFormat="1" ht="76.5" customHeight="1">
      <c r="A111" s="61" t="s">
        <v>196</v>
      </c>
      <c r="B111" s="58" t="s">
        <v>197</v>
      </c>
      <c r="C111" s="35" t="s">
        <v>5</v>
      </c>
      <c r="D111" s="33">
        <f t="shared" si="23"/>
        <v>40</v>
      </c>
      <c r="E111" s="33">
        <v>0</v>
      </c>
      <c r="F111" s="33">
        <v>0</v>
      </c>
      <c r="G111" s="33">
        <v>40</v>
      </c>
      <c r="H111" s="33">
        <v>0</v>
      </c>
      <c r="I111" s="58" t="s">
        <v>198</v>
      </c>
      <c r="J111" s="35" t="s">
        <v>87</v>
      </c>
      <c r="K111" s="35">
        <v>100</v>
      </c>
      <c r="L111" s="59"/>
      <c r="M111" s="51" t="s">
        <v>147</v>
      </c>
    </row>
    <row r="112" spans="1:14" s="24" customFormat="1" ht="63" customHeight="1">
      <c r="A112" s="61"/>
      <c r="B112" s="59"/>
      <c r="C112" s="35" t="s">
        <v>6</v>
      </c>
      <c r="D112" s="33">
        <f t="shared" si="23"/>
        <v>40</v>
      </c>
      <c r="E112" s="33">
        <v>0</v>
      </c>
      <c r="F112" s="33">
        <v>0</v>
      </c>
      <c r="G112" s="33">
        <v>40</v>
      </c>
      <c r="H112" s="33">
        <v>0</v>
      </c>
      <c r="I112" s="59"/>
      <c r="J112" s="35" t="s">
        <v>87</v>
      </c>
      <c r="K112" s="35">
        <v>100</v>
      </c>
      <c r="L112" s="59"/>
      <c r="M112" s="51"/>
    </row>
    <row r="113" spans="1:14" s="24" customFormat="1" ht="70.5" customHeight="1">
      <c r="A113" s="61"/>
      <c r="B113" s="60"/>
      <c r="C113" s="35" t="s">
        <v>13</v>
      </c>
      <c r="D113" s="33">
        <f t="shared" si="23"/>
        <v>40</v>
      </c>
      <c r="E113" s="33">
        <v>0</v>
      </c>
      <c r="F113" s="33">
        <v>0</v>
      </c>
      <c r="G113" s="33">
        <v>40</v>
      </c>
      <c r="H113" s="33">
        <v>0</v>
      </c>
      <c r="I113" s="60"/>
      <c r="J113" s="35" t="s">
        <v>87</v>
      </c>
      <c r="K113" s="35">
        <v>100</v>
      </c>
      <c r="L113" s="60"/>
      <c r="M113" s="51"/>
    </row>
    <row r="114" spans="1:14" s="24" customFormat="1" ht="27" customHeight="1">
      <c r="A114" s="51" t="s">
        <v>105</v>
      </c>
      <c r="B114" s="51"/>
      <c r="C114" s="35" t="s">
        <v>5</v>
      </c>
      <c r="D114" s="33">
        <f t="shared" si="23"/>
        <v>940</v>
      </c>
      <c r="E114" s="33">
        <f>E102</f>
        <v>0</v>
      </c>
      <c r="F114" s="33">
        <f t="shared" ref="F114:H114" si="24">F102</f>
        <v>0</v>
      </c>
      <c r="G114" s="33">
        <f t="shared" si="24"/>
        <v>940</v>
      </c>
      <c r="H114" s="33">
        <f t="shared" si="24"/>
        <v>0</v>
      </c>
      <c r="I114" s="51" t="s">
        <v>14</v>
      </c>
      <c r="J114" s="51" t="s">
        <v>14</v>
      </c>
      <c r="K114" s="51" t="s">
        <v>14</v>
      </c>
      <c r="L114" s="58" t="s">
        <v>14</v>
      </c>
      <c r="M114" s="51" t="s">
        <v>14</v>
      </c>
    </row>
    <row r="115" spans="1:14" s="24" customFormat="1" ht="27" customHeight="1">
      <c r="A115" s="51"/>
      <c r="B115" s="51"/>
      <c r="C115" s="35" t="s">
        <v>6</v>
      </c>
      <c r="D115" s="33">
        <f t="shared" si="23"/>
        <v>800</v>
      </c>
      <c r="E115" s="33">
        <f t="shared" ref="E115:H115" si="25">E103</f>
        <v>0</v>
      </c>
      <c r="F115" s="33">
        <f t="shared" si="25"/>
        <v>0</v>
      </c>
      <c r="G115" s="33">
        <f t="shared" si="25"/>
        <v>800</v>
      </c>
      <c r="H115" s="33">
        <f t="shared" si="25"/>
        <v>0</v>
      </c>
      <c r="I115" s="51"/>
      <c r="J115" s="51"/>
      <c r="K115" s="51"/>
      <c r="L115" s="59"/>
      <c r="M115" s="51"/>
    </row>
    <row r="116" spans="1:14" s="24" customFormat="1" ht="27" customHeight="1">
      <c r="A116" s="51"/>
      <c r="B116" s="51"/>
      <c r="C116" s="35" t="s">
        <v>13</v>
      </c>
      <c r="D116" s="33">
        <f t="shared" si="23"/>
        <v>800</v>
      </c>
      <c r="E116" s="33">
        <f t="shared" ref="E116:H116" si="26">E104</f>
        <v>0</v>
      </c>
      <c r="F116" s="33">
        <f t="shared" si="26"/>
        <v>0</v>
      </c>
      <c r="G116" s="33">
        <f t="shared" si="26"/>
        <v>800</v>
      </c>
      <c r="H116" s="33">
        <f t="shared" si="26"/>
        <v>0</v>
      </c>
      <c r="I116" s="51"/>
      <c r="J116" s="51"/>
      <c r="K116" s="51"/>
      <c r="L116" s="60"/>
      <c r="M116" s="51"/>
    </row>
    <row r="117" spans="1:14" s="24" customFormat="1" ht="27" customHeight="1">
      <c r="A117" s="73" t="s">
        <v>149</v>
      </c>
      <c r="B117" s="73"/>
      <c r="C117" s="73"/>
      <c r="D117" s="73"/>
      <c r="E117" s="73"/>
      <c r="F117" s="73"/>
      <c r="G117" s="73"/>
      <c r="H117" s="73"/>
      <c r="I117" s="73"/>
      <c r="J117" s="73"/>
      <c r="K117" s="73"/>
      <c r="L117" s="73"/>
      <c r="M117" s="73"/>
    </row>
    <row r="118" spans="1:14" s="24" customFormat="1" ht="37.5" customHeight="1">
      <c r="A118" s="61" t="s">
        <v>151</v>
      </c>
      <c r="B118" s="73" t="s">
        <v>150</v>
      </c>
      <c r="C118" s="73"/>
      <c r="D118" s="73"/>
      <c r="E118" s="73"/>
      <c r="F118" s="73"/>
      <c r="G118" s="73"/>
      <c r="H118" s="73"/>
      <c r="I118" s="73"/>
      <c r="J118" s="73"/>
      <c r="K118" s="73"/>
      <c r="L118" s="73"/>
      <c r="M118" s="73"/>
    </row>
    <row r="119" spans="1:14" s="24" customFormat="1" ht="32.25" customHeight="1">
      <c r="A119" s="61"/>
      <c r="B119" s="73" t="s">
        <v>102</v>
      </c>
      <c r="C119" s="73"/>
      <c r="D119" s="73"/>
      <c r="E119" s="73"/>
      <c r="F119" s="73"/>
      <c r="G119" s="73"/>
      <c r="H119" s="73"/>
      <c r="I119" s="73"/>
      <c r="J119" s="73"/>
      <c r="K119" s="73"/>
      <c r="L119" s="73"/>
      <c r="M119" s="73"/>
    </row>
    <row r="120" spans="1:14" s="24" customFormat="1" ht="46.5" customHeight="1">
      <c r="A120" s="61" t="s">
        <v>152</v>
      </c>
      <c r="B120" s="73" t="s">
        <v>203</v>
      </c>
      <c r="C120" s="35" t="s">
        <v>5</v>
      </c>
      <c r="D120" s="33">
        <f>SUM(E120:H120)</f>
        <v>150</v>
      </c>
      <c r="E120" s="33">
        <v>0</v>
      </c>
      <c r="F120" s="33">
        <v>0</v>
      </c>
      <c r="G120" s="33">
        <v>150</v>
      </c>
      <c r="H120" s="33">
        <v>0</v>
      </c>
      <c r="I120" s="58" t="s">
        <v>204</v>
      </c>
      <c r="J120" s="35" t="s">
        <v>79</v>
      </c>
      <c r="K120" s="35">
        <v>30</v>
      </c>
      <c r="L120" s="51" t="s">
        <v>155</v>
      </c>
      <c r="M120" s="51" t="s">
        <v>154</v>
      </c>
      <c r="N120" s="26"/>
    </row>
    <row r="121" spans="1:14" s="24" customFormat="1" ht="27" customHeight="1">
      <c r="A121" s="61"/>
      <c r="B121" s="73"/>
      <c r="C121" s="35" t="s">
        <v>6</v>
      </c>
      <c r="D121" s="33">
        <f t="shared" ref="D121:D188" si="27">SUM(E121:H121)</f>
        <v>0</v>
      </c>
      <c r="E121" s="33">
        <v>0</v>
      </c>
      <c r="F121" s="33">
        <v>0</v>
      </c>
      <c r="G121" s="33">
        <v>0</v>
      </c>
      <c r="H121" s="33">
        <v>0</v>
      </c>
      <c r="I121" s="59"/>
      <c r="J121" s="35" t="s">
        <v>79</v>
      </c>
      <c r="K121" s="35">
        <v>0</v>
      </c>
      <c r="L121" s="51"/>
      <c r="M121" s="51"/>
    </row>
    <row r="122" spans="1:14" ht="32.25" customHeight="1">
      <c r="A122" s="61"/>
      <c r="B122" s="73"/>
      <c r="C122" s="35" t="s">
        <v>13</v>
      </c>
      <c r="D122" s="33">
        <f t="shared" si="27"/>
        <v>0</v>
      </c>
      <c r="E122" s="33">
        <v>0</v>
      </c>
      <c r="F122" s="33">
        <v>0</v>
      </c>
      <c r="G122" s="33">
        <v>0</v>
      </c>
      <c r="H122" s="33">
        <v>0</v>
      </c>
      <c r="I122" s="60"/>
      <c r="J122" s="35" t="s">
        <v>79</v>
      </c>
      <c r="K122" s="35">
        <v>0</v>
      </c>
      <c r="L122" s="51"/>
      <c r="M122" s="51"/>
    </row>
    <row r="123" spans="1:14" ht="27" customHeight="1">
      <c r="A123" s="61" t="s">
        <v>153</v>
      </c>
      <c r="B123" s="73" t="s">
        <v>205</v>
      </c>
      <c r="C123" s="35" t="s">
        <v>5</v>
      </c>
      <c r="D123" s="33">
        <v>250</v>
      </c>
      <c r="E123" s="33">
        <v>0</v>
      </c>
      <c r="F123" s="33">
        <v>0</v>
      </c>
      <c r="G123" s="33">
        <v>250</v>
      </c>
      <c r="H123" s="33">
        <v>0</v>
      </c>
      <c r="I123" s="58" t="s">
        <v>206</v>
      </c>
      <c r="J123" s="35" t="s">
        <v>79</v>
      </c>
      <c r="K123" s="35">
        <v>6000</v>
      </c>
      <c r="L123" s="51" t="s">
        <v>155</v>
      </c>
      <c r="M123" s="51" t="s">
        <v>154</v>
      </c>
    </row>
    <row r="124" spans="1:14" ht="27" customHeight="1">
      <c r="A124" s="61"/>
      <c r="B124" s="73"/>
      <c r="C124" s="35" t="s">
        <v>6</v>
      </c>
      <c r="D124" s="33">
        <f t="shared" si="27"/>
        <v>0</v>
      </c>
      <c r="E124" s="33">
        <v>0</v>
      </c>
      <c r="F124" s="33">
        <v>0</v>
      </c>
      <c r="G124" s="33">
        <v>0</v>
      </c>
      <c r="H124" s="33">
        <v>0</v>
      </c>
      <c r="I124" s="59"/>
      <c r="J124" s="35" t="s">
        <v>79</v>
      </c>
      <c r="K124" s="35">
        <v>0</v>
      </c>
      <c r="L124" s="71"/>
      <c r="M124" s="51"/>
    </row>
    <row r="125" spans="1:14" ht="50.25" customHeight="1">
      <c r="A125" s="61"/>
      <c r="B125" s="73"/>
      <c r="C125" s="35" t="s">
        <v>13</v>
      </c>
      <c r="D125" s="33">
        <f t="shared" si="27"/>
        <v>0</v>
      </c>
      <c r="E125" s="33">
        <v>0</v>
      </c>
      <c r="F125" s="33">
        <v>0</v>
      </c>
      <c r="G125" s="33">
        <v>0</v>
      </c>
      <c r="H125" s="33">
        <v>0</v>
      </c>
      <c r="I125" s="60"/>
      <c r="J125" s="35" t="s">
        <v>79</v>
      </c>
      <c r="K125" s="35">
        <v>0</v>
      </c>
      <c r="L125" s="71"/>
      <c r="M125" s="51"/>
    </row>
    <row r="126" spans="1:14" ht="27" customHeight="1">
      <c r="A126" s="51" t="s">
        <v>105</v>
      </c>
      <c r="B126" s="51"/>
      <c r="C126" s="35" t="s">
        <v>5</v>
      </c>
      <c r="D126" s="33">
        <f t="shared" si="27"/>
        <v>400</v>
      </c>
      <c r="E126" s="33">
        <f>E120+E123</f>
        <v>0</v>
      </c>
      <c r="F126" s="33">
        <f t="shared" ref="F126:H126" si="28">F120+F123</f>
        <v>0</v>
      </c>
      <c r="G126" s="33">
        <f t="shared" si="28"/>
        <v>400</v>
      </c>
      <c r="H126" s="33">
        <f t="shared" si="28"/>
        <v>0</v>
      </c>
      <c r="I126" s="51" t="s">
        <v>14</v>
      </c>
      <c r="J126" s="51" t="s">
        <v>14</v>
      </c>
      <c r="K126" s="51" t="s">
        <v>14</v>
      </c>
      <c r="L126" s="51" t="s">
        <v>14</v>
      </c>
      <c r="M126" s="51" t="s">
        <v>14</v>
      </c>
    </row>
    <row r="127" spans="1:14" ht="27" customHeight="1">
      <c r="A127" s="51"/>
      <c r="B127" s="51"/>
      <c r="C127" s="35" t="s">
        <v>6</v>
      </c>
      <c r="D127" s="33">
        <f t="shared" si="27"/>
        <v>0</v>
      </c>
      <c r="E127" s="33">
        <f t="shared" ref="E127:H127" si="29">E121+E124</f>
        <v>0</v>
      </c>
      <c r="F127" s="33">
        <f t="shared" si="29"/>
        <v>0</v>
      </c>
      <c r="G127" s="33">
        <f t="shared" si="29"/>
        <v>0</v>
      </c>
      <c r="H127" s="33">
        <f t="shared" si="29"/>
        <v>0</v>
      </c>
      <c r="I127" s="51"/>
      <c r="J127" s="51"/>
      <c r="K127" s="51"/>
      <c r="L127" s="51"/>
      <c r="M127" s="51"/>
    </row>
    <row r="128" spans="1:14" ht="27" customHeight="1">
      <c r="A128" s="51"/>
      <c r="B128" s="51"/>
      <c r="C128" s="35" t="s">
        <v>13</v>
      </c>
      <c r="D128" s="33">
        <f t="shared" si="27"/>
        <v>0</v>
      </c>
      <c r="E128" s="33">
        <f t="shared" ref="E128:H128" si="30">E122+E125</f>
        <v>0</v>
      </c>
      <c r="F128" s="33">
        <f t="shared" si="30"/>
        <v>0</v>
      </c>
      <c r="G128" s="33">
        <f t="shared" si="30"/>
        <v>0</v>
      </c>
      <c r="H128" s="33">
        <f t="shared" si="30"/>
        <v>0</v>
      </c>
      <c r="I128" s="51"/>
      <c r="J128" s="51"/>
      <c r="K128" s="51"/>
      <c r="L128" s="51"/>
      <c r="M128" s="51"/>
    </row>
    <row r="129" spans="1:14" ht="27" customHeight="1">
      <c r="A129" s="73" t="s">
        <v>189</v>
      </c>
      <c r="B129" s="73"/>
      <c r="C129" s="73"/>
      <c r="D129" s="73"/>
      <c r="E129" s="73"/>
      <c r="F129" s="73"/>
      <c r="G129" s="73"/>
      <c r="H129" s="73"/>
      <c r="I129" s="73"/>
      <c r="J129" s="73"/>
      <c r="K129" s="73"/>
      <c r="L129" s="73"/>
      <c r="M129" s="73"/>
      <c r="N129" s="27"/>
    </row>
    <row r="130" spans="1:14" ht="42" customHeight="1">
      <c r="A130" s="61" t="s">
        <v>166</v>
      </c>
      <c r="B130" s="73" t="s">
        <v>214</v>
      </c>
      <c r="C130" s="73"/>
      <c r="D130" s="73"/>
      <c r="E130" s="73"/>
      <c r="F130" s="73"/>
      <c r="G130" s="73"/>
      <c r="H130" s="73"/>
      <c r="I130" s="73"/>
      <c r="J130" s="73"/>
      <c r="K130" s="73"/>
      <c r="L130" s="73"/>
      <c r="M130" s="73"/>
    </row>
    <row r="131" spans="1:14" ht="27" customHeight="1">
      <c r="A131" s="61"/>
      <c r="B131" s="73" t="s">
        <v>171</v>
      </c>
      <c r="C131" s="73"/>
      <c r="D131" s="73"/>
      <c r="E131" s="73"/>
      <c r="F131" s="73"/>
      <c r="G131" s="73"/>
      <c r="H131" s="73"/>
      <c r="I131" s="73"/>
      <c r="J131" s="73"/>
      <c r="K131" s="73"/>
      <c r="L131" s="73"/>
      <c r="M131" s="73"/>
    </row>
    <row r="132" spans="1:14" ht="48.75" customHeight="1">
      <c r="A132" s="61" t="s">
        <v>167</v>
      </c>
      <c r="B132" s="53" t="s">
        <v>180</v>
      </c>
      <c r="C132" s="37" t="s">
        <v>5</v>
      </c>
      <c r="D132" s="33">
        <f>SUM(E132:H132)</f>
        <v>5519.3</v>
      </c>
      <c r="E132" s="33">
        <f>E135+E138+E141</f>
        <v>0</v>
      </c>
      <c r="F132" s="33">
        <f t="shared" ref="F132:H132" si="31">F135+F138+F141</f>
        <v>0</v>
      </c>
      <c r="G132" s="33">
        <f t="shared" si="31"/>
        <v>5519.3</v>
      </c>
      <c r="H132" s="33">
        <f t="shared" si="31"/>
        <v>0</v>
      </c>
      <c r="I132" s="58" t="s">
        <v>162</v>
      </c>
      <c r="J132" s="35" t="s">
        <v>162</v>
      </c>
      <c r="K132" s="35" t="s">
        <v>162</v>
      </c>
      <c r="L132" s="58" t="s">
        <v>162</v>
      </c>
      <c r="M132" s="58" t="s">
        <v>185</v>
      </c>
    </row>
    <row r="133" spans="1:14" ht="43.5" customHeight="1">
      <c r="A133" s="61"/>
      <c r="B133" s="55"/>
      <c r="C133" s="37" t="s">
        <v>6</v>
      </c>
      <c r="D133" s="33">
        <f t="shared" ref="D133:D134" si="32">SUM(E133:H133)</f>
        <v>8206.5</v>
      </c>
      <c r="E133" s="33">
        <f t="shared" ref="E133:H133" si="33">E136+E139+E142</f>
        <v>0</v>
      </c>
      <c r="F133" s="33">
        <f t="shared" si="33"/>
        <v>0</v>
      </c>
      <c r="G133" s="33">
        <f t="shared" si="33"/>
        <v>8206.5</v>
      </c>
      <c r="H133" s="33">
        <f t="shared" si="33"/>
        <v>0</v>
      </c>
      <c r="I133" s="59"/>
      <c r="J133" s="35" t="s">
        <v>162</v>
      </c>
      <c r="K133" s="35" t="s">
        <v>162</v>
      </c>
      <c r="L133" s="59"/>
      <c r="M133" s="59"/>
    </row>
    <row r="134" spans="1:14" ht="49.5" customHeight="1">
      <c r="A134" s="61"/>
      <c r="B134" s="57"/>
      <c r="C134" s="37" t="s">
        <v>13</v>
      </c>
      <c r="D134" s="33">
        <f t="shared" si="32"/>
        <v>7730.5</v>
      </c>
      <c r="E134" s="33">
        <f t="shared" ref="E134:H134" si="34">E137+E140+E143</f>
        <v>0</v>
      </c>
      <c r="F134" s="33">
        <f t="shared" si="34"/>
        <v>0</v>
      </c>
      <c r="G134" s="33">
        <f t="shared" si="34"/>
        <v>7730.5</v>
      </c>
      <c r="H134" s="33">
        <f t="shared" si="34"/>
        <v>0</v>
      </c>
      <c r="I134" s="60"/>
      <c r="J134" s="35" t="s">
        <v>162</v>
      </c>
      <c r="K134" s="35" t="s">
        <v>162</v>
      </c>
      <c r="L134" s="60"/>
      <c r="M134" s="59"/>
    </row>
    <row r="135" spans="1:14" ht="27" customHeight="1">
      <c r="A135" s="61" t="s">
        <v>168</v>
      </c>
      <c r="B135" s="58" t="s">
        <v>117</v>
      </c>
      <c r="C135" s="37" t="s">
        <v>5</v>
      </c>
      <c r="D135" s="33">
        <v>3214</v>
      </c>
      <c r="E135" s="33">
        <v>0</v>
      </c>
      <c r="F135" s="33">
        <v>0</v>
      </c>
      <c r="G135" s="33">
        <v>3214</v>
      </c>
      <c r="H135" s="33">
        <v>0</v>
      </c>
      <c r="I135" s="58" t="s">
        <v>186</v>
      </c>
      <c r="J135" s="35" t="s">
        <v>87</v>
      </c>
      <c r="K135" s="35">
        <v>100</v>
      </c>
      <c r="L135" s="58" t="s">
        <v>183</v>
      </c>
      <c r="M135" s="59"/>
    </row>
    <row r="136" spans="1:14" ht="27" customHeight="1">
      <c r="A136" s="61"/>
      <c r="B136" s="59"/>
      <c r="C136" s="37" t="s">
        <v>6</v>
      </c>
      <c r="D136" s="33">
        <f t="shared" ref="D136:D143" si="35">SUM(E136:H136)</f>
        <v>4400</v>
      </c>
      <c r="E136" s="33">
        <v>0</v>
      </c>
      <c r="F136" s="33">
        <v>0</v>
      </c>
      <c r="G136" s="33">
        <v>4400</v>
      </c>
      <c r="H136" s="33">
        <v>0</v>
      </c>
      <c r="I136" s="59"/>
      <c r="J136" s="35" t="s">
        <v>87</v>
      </c>
      <c r="K136" s="35">
        <v>100</v>
      </c>
      <c r="L136" s="59"/>
      <c r="M136" s="59"/>
    </row>
    <row r="137" spans="1:14" ht="40.5" customHeight="1">
      <c r="A137" s="61"/>
      <c r="B137" s="60"/>
      <c r="C137" s="37" t="s">
        <v>13</v>
      </c>
      <c r="D137" s="33">
        <f t="shared" si="35"/>
        <v>3924</v>
      </c>
      <c r="E137" s="33">
        <v>0</v>
      </c>
      <c r="F137" s="33">
        <v>0</v>
      </c>
      <c r="G137" s="33">
        <v>3924</v>
      </c>
      <c r="H137" s="33">
        <v>0</v>
      </c>
      <c r="I137" s="59"/>
      <c r="J137" s="35" t="s">
        <v>87</v>
      </c>
      <c r="K137" s="35">
        <v>100</v>
      </c>
      <c r="L137" s="60"/>
      <c r="M137" s="59"/>
    </row>
    <row r="138" spans="1:14" ht="33.75" customHeight="1">
      <c r="A138" s="61" t="s">
        <v>169</v>
      </c>
      <c r="B138" s="51" t="s">
        <v>116</v>
      </c>
      <c r="C138" s="37" t="s">
        <v>5</v>
      </c>
      <c r="D138" s="33">
        <v>1111</v>
      </c>
      <c r="E138" s="33">
        <v>0</v>
      </c>
      <c r="F138" s="33">
        <v>0</v>
      </c>
      <c r="G138" s="33">
        <v>1111</v>
      </c>
      <c r="H138" s="33">
        <v>0</v>
      </c>
      <c r="I138" s="59"/>
      <c r="J138" s="35" t="s">
        <v>87</v>
      </c>
      <c r="K138" s="35">
        <v>100</v>
      </c>
      <c r="L138" s="58" t="s">
        <v>160</v>
      </c>
      <c r="M138" s="59"/>
    </row>
    <row r="139" spans="1:14" ht="37.5" customHeight="1">
      <c r="A139" s="61"/>
      <c r="B139" s="51"/>
      <c r="C139" s="37" t="s">
        <v>6</v>
      </c>
      <c r="D139" s="33">
        <f t="shared" si="35"/>
        <v>2612</v>
      </c>
      <c r="E139" s="33">
        <v>0</v>
      </c>
      <c r="F139" s="33">
        <v>0</v>
      </c>
      <c r="G139" s="33">
        <v>2612</v>
      </c>
      <c r="H139" s="33">
        <v>0</v>
      </c>
      <c r="I139" s="59"/>
      <c r="J139" s="35" t="s">
        <v>87</v>
      </c>
      <c r="K139" s="35">
        <v>100</v>
      </c>
      <c r="L139" s="59"/>
      <c r="M139" s="59"/>
    </row>
    <row r="140" spans="1:14" ht="35.25" customHeight="1">
      <c r="A140" s="61"/>
      <c r="B140" s="51"/>
      <c r="C140" s="37" t="s">
        <v>13</v>
      </c>
      <c r="D140" s="33">
        <f t="shared" si="35"/>
        <v>2612</v>
      </c>
      <c r="E140" s="33">
        <v>0</v>
      </c>
      <c r="F140" s="33">
        <v>0</v>
      </c>
      <c r="G140" s="33">
        <v>2612</v>
      </c>
      <c r="H140" s="33">
        <v>0</v>
      </c>
      <c r="I140" s="59"/>
      <c r="J140" s="35" t="s">
        <v>87</v>
      </c>
      <c r="K140" s="35">
        <v>100</v>
      </c>
      <c r="L140" s="60"/>
      <c r="M140" s="59"/>
    </row>
    <row r="141" spans="1:14" ht="36.75" customHeight="1">
      <c r="A141" s="61" t="s">
        <v>170</v>
      </c>
      <c r="B141" s="51" t="s">
        <v>118</v>
      </c>
      <c r="C141" s="37" t="s">
        <v>5</v>
      </c>
      <c r="D141" s="33">
        <f t="shared" si="35"/>
        <v>1194.3</v>
      </c>
      <c r="E141" s="33">
        <v>0</v>
      </c>
      <c r="F141" s="33">
        <v>0</v>
      </c>
      <c r="G141" s="33">
        <v>1194.3</v>
      </c>
      <c r="H141" s="33">
        <v>0</v>
      </c>
      <c r="I141" s="59"/>
      <c r="J141" s="35" t="s">
        <v>87</v>
      </c>
      <c r="K141" s="35">
        <v>100</v>
      </c>
      <c r="L141" s="58" t="s">
        <v>161</v>
      </c>
      <c r="M141" s="59"/>
    </row>
    <row r="142" spans="1:14" ht="35.25" customHeight="1">
      <c r="A142" s="61"/>
      <c r="B142" s="51"/>
      <c r="C142" s="37" t="s">
        <v>6</v>
      </c>
      <c r="D142" s="33">
        <f t="shared" si="35"/>
        <v>1194.5</v>
      </c>
      <c r="E142" s="33">
        <v>0</v>
      </c>
      <c r="F142" s="33">
        <v>0</v>
      </c>
      <c r="G142" s="33">
        <v>1194.5</v>
      </c>
      <c r="H142" s="33">
        <v>0</v>
      </c>
      <c r="I142" s="59"/>
      <c r="J142" s="35" t="s">
        <v>87</v>
      </c>
      <c r="K142" s="35">
        <v>100</v>
      </c>
      <c r="L142" s="59"/>
      <c r="M142" s="59"/>
    </row>
    <row r="143" spans="1:14" ht="36" customHeight="1">
      <c r="A143" s="61"/>
      <c r="B143" s="51"/>
      <c r="C143" s="37" t="s">
        <v>13</v>
      </c>
      <c r="D143" s="33">
        <f t="shared" si="35"/>
        <v>1194.5</v>
      </c>
      <c r="E143" s="33">
        <v>0</v>
      </c>
      <c r="F143" s="33">
        <v>0</v>
      </c>
      <c r="G143" s="33">
        <v>1194.5</v>
      </c>
      <c r="H143" s="33">
        <v>0</v>
      </c>
      <c r="I143" s="60"/>
      <c r="J143" s="35" t="s">
        <v>87</v>
      </c>
      <c r="K143" s="35">
        <v>100</v>
      </c>
      <c r="L143" s="60"/>
      <c r="M143" s="60"/>
    </row>
    <row r="144" spans="1:14" ht="76.5" customHeight="1">
      <c r="A144" s="61" t="s">
        <v>172</v>
      </c>
      <c r="B144" s="53" t="s">
        <v>181</v>
      </c>
      <c r="C144" s="37" t="s">
        <v>5</v>
      </c>
      <c r="D144" s="33">
        <f>SUM(E144:H144)</f>
        <v>1242.7</v>
      </c>
      <c r="E144" s="33">
        <f>E147+E150+E153</f>
        <v>0</v>
      </c>
      <c r="F144" s="33">
        <f t="shared" ref="F144:H144" si="36">F147+F150+F153</f>
        <v>0</v>
      </c>
      <c r="G144" s="33">
        <f t="shared" si="36"/>
        <v>1242.7</v>
      </c>
      <c r="H144" s="33">
        <f t="shared" si="36"/>
        <v>0</v>
      </c>
      <c r="I144" s="58" t="s">
        <v>162</v>
      </c>
      <c r="J144" s="35" t="s">
        <v>162</v>
      </c>
      <c r="K144" s="35" t="s">
        <v>162</v>
      </c>
      <c r="L144" s="58" t="s">
        <v>162</v>
      </c>
      <c r="M144" s="58" t="s">
        <v>185</v>
      </c>
    </row>
    <row r="145" spans="1:13" ht="52.5" customHeight="1">
      <c r="A145" s="61"/>
      <c r="B145" s="55"/>
      <c r="C145" s="37" t="s">
        <v>6</v>
      </c>
      <c r="D145" s="33">
        <f t="shared" ref="D145:D146" si="37">SUM(E145:H145)</f>
        <v>2074.8000000000002</v>
      </c>
      <c r="E145" s="33">
        <f t="shared" ref="E145:H145" si="38">E148+E151+E154</f>
        <v>0</v>
      </c>
      <c r="F145" s="33">
        <f t="shared" si="38"/>
        <v>0</v>
      </c>
      <c r="G145" s="33">
        <f t="shared" si="38"/>
        <v>2074.8000000000002</v>
      </c>
      <c r="H145" s="33">
        <f t="shared" si="38"/>
        <v>0</v>
      </c>
      <c r="I145" s="59"/>
      <c r="J145" s="35" t="s">
        <v>162</v>
      </c>
      <c r="K145" s="35" t="s">
        <v>162</v>
      </c>
      <c r="L145" s="59"/>
      <c r="M145" s="59"/>
    </row>
    <row r="146" spans="1:13" ht="64.5" customHeight="1">
      <c r="A146" s="61"/>
      <c r="B146" s="57"/>
      <c r="C146" s="37" t="s">
        <v>13</v>
      </c>
      <c r="D146" s="33">
        <f t="shared" si="37"/>
        <v>2174.8000000000002</v>
      </c>
      <c r="E146" s="33">
        <f t="shared" ref="E146:H146" si="39">E149+E152+E155</f>
        <v>0</v>
      </c>
      <c r="F146" s="33">
        <f t="shared" si="39"/>
        <v>0</v>
      </c>
      <c r="G146" s="33">
        <f t="shared" si="39"/>
        <v>2174.8000000000002</v>
      </c>
      <c r="H146" s="33">
        <f t="shared" si="39"/>
        <v>0</v>
      </c>
      <c r="I146" s="60"/>
      <c r="J146" s="35" t="s">
        <v>162</v>
      </c>
      <c r="K146" s="35" t="s">
        <v>162</v>
      </c>
      <c r="L146" s="60"/>
      <c r="M146" s="59"/>
    </row>
    <row r="147" spans="1:13" ht="48.75" customHeight="1">
      <c r="A147" s="61" t="s">
        <v>173</v>
      </c>
      <c r="B147" s="58" t="s">
        <v>117</v>
      </c>
      <c r="C147" s="37" t="s">
        <v>5</v>
      </c>
      <c r="D147" s="33">
        <f>SUM(E147:H147)</f>
        <v>160</v>
      </c>
      <c r="E147" s="33">
        <v>0</v>
      </c>
      <c r="F147" s="33">
        <v>0</v>
      </c>
      <c r="G147" s="33">
        <v>160</v>
      </c>
      <c r="H147" s="33">
        <v>0</v>
      </c>
      <c r="I147" s="58" t="s">
        <v>187</v>
      </c>
      <c r="J147" s="35" t="s">
        <v>87</v>
      </c>
      <c r="K147" s="35">
        <v>100</v>
      </c>
      <c r="L147" s="58" t="s">
        <v>183</v>
      </c>
      <c r="M147" s="59"/>
    </row>
    <row r="148" spans="1:13" ht="39" customHeight="1">
      <c r="A148" s="61"/>
      <c r="B148" s="59"/>
      <c r="C148" s="37" t="s">
        <v>6</v>
      </c>
      <c r="D148" s="33">
        <f t="shared" ref="D148:D155" si="40">SUM(E148:H148)</f>
        <v>700</v>
      </c>
      <c r="E148" s="33">
        <v>0</v>
      </c>
      <c r="F148" s="33">
        <v>0</v>
      </c>
      <c r="G148" s="33">
        <v>700</v>
      </c>
      <c r="H148" s="33">
        <v>0</v>
      </c>
      <c r="I148" s="59"/>
      <c r="J148" s="35" t="s">
        <v>87</v>
      </c>
      <c r="K148" s="35">
        <v>100</v>
      </c>
      <c r="L148" s="59"/>
      <c r="M148" s="59"/>
    </row>
    <row r="149" spans="1:13" ht="40.5" customHeight="1">
      <c r="A149" s="61"/>
      <c r="B149" s="60"/>
      <c r="C149" s="37" t="s">
        <v>13</v>
      </c>
      <c r="D149" s="33">
        <f t="shared" si="40"/>
        <v>750</v>
      </c>
      <c r="E149" s="33">
        <v>0</v>
      </c>
      <c r="F149" s="33">
        <v>0</v>
      </c>
      <c r="G149" s="33">
        <v>750</v>
      </c>
      <c r="H149" s="33">
        <v>0</v>
      </c>
      <c r="I149" s="59"/>
      <c r="J149" s="35" t="s">
        <v>87</v>
      </c>
      <c r="K149" s="35">
        <v>100</v>
      </c>
      <c r="L149" s="60"/>
      <c r="M149" s="59"/>
    </row>
    <row r="150" spans="1:13" ht="34.5" customHeight="1">
      <c r="A150" s="61" t="s">
        <v>174</v>
      </c>
      <c r="B150" s="51" t="s">
        <v>116</v>
      </c>
      <c r="C150" s="37" t="s">
        <v>5</v>
      </c>
      <c r="D150" s="33">
        <v>1082.7</v>
      </c>
      <c r="E150" s="33">
        <v>0</v>
      </c>
      <c r="F150" s="33">
        <v>0</v>
      </c>
      <c r="G150" s="33">
        <v>1082.7</v>
      </c>
      <c r="H150" s="33">
        <v>0</v>
      </c>
      <c r="I150" s="59"/>
      <c r="J150" s="35" t="s">
        <v>87</v>
      </c>
      <c r="K150" s="35">
        <v>100</v>
      </c>
      <c r="L150" s="58" t="s">
        <v>160</v>
      </c>
      <c r="M150" s="59"/>
    </row>
    <row r="151" spans="1:13" ht="33.75" customHeight="1">
      <c r="A151" s="61"/>
      <c r="B151" s="51"/>
      <c r="C151" s="37" t="s">
        <v>6</v>
      </c>
      <c r="D151" s="33">
        <f t="shared" si="40"/>
        <v>1250</v>
      </c>
      <c r="E151" s="33">
        <v>0</v>
      </c>
      <c r="F151" s="33">
        <v>0</v>
      </c>
      <c r="G151" s="33">
        <v>1250</v>
      </c>
      <c r="H151" s="33">
        <v>0</v>
      </c>
      <c r="I151" s="59"/>
      <c r="J151" s="35" t="s">
        <v>87</v>
      </c>
      <c r="K151" s="35">
        <v>100</v>
      </c>
      <c r="L151" s="59"/>
      <c r="M151" s="59"/>
    </row>
    <row r="152" spans="1:13" ht="42.75" customHeight="1">
      <c r="A152" s="61"/>
      <c r="B152" s="51"/>
      <c r="C152" s="37" t="s">
        <v>13</v>
      </c>
      <c r="D152" s="33">
        <f t="shared" si="40"/>
        <v>1300</v>
      </c>
      <c r="E152" s="33">
        <v>0</v>
      </c>
      <c r="F152" s="33">
        <v>0</v>
      </c>
      <c r="G152" s="33">
        <v>1300</v>
      </c>
      <c r="H152" s="33">
        <v>0</v>
      </c>
      <c r="I152" s="59"/>
      <c r="J152" s="35" t="s">
        <v>87</v>
      </c>
      <c r="K152" s="35">
        <v>100</v>
      </c>
      <c r="L152" s="60"/>
      <c r="M152" s="59"/>
    </row>
    <row r="153" spans="1:13" ht="40.5" customHeight="1">
      <c r="A153" s="61" t="s">
        <v>175</v>
      </c>
      <c r="B153" s="51" t="s">
        <v>118</v>
      </c>
      <c r="C153" s="37" t="s">
        <v>5</v>
      </c>
      <c r="D153" s="33">
        <f t="shared" si="40"/>
        <v>0</v>
      </c>
      <c r="E153" s="33">
        <v>0</v>
      </c>
      <c r="F153" s="33">
        <v>0</v>
      </c>
      <c r="G153" s="33">
        <v>0</v>
      </c>
      <c r="H153" s="33">
        <v>0</v>
      </c>
      <c r="I153" s="59"/>
      <c r="J153" s="35" t="s">
        <v>87</v>
      </c>
      <c r="K153" s="35">
        <v>100</v>
      </c>
      <c r="L153" s="58" t="s">
        <v>161</v>
      </c>
      <c r="M153" s="59"/>
    </row>
    <row r="154" spans="1:13" ht="36.75" customHeight="1">
      <c r="A154" s="61"/>
      <c r="B154" s="51"/>
      <c r="C154" s="37" t="s">
        <v>6</v>
      </c>
      <c r="D154" s="33">
        <f t="shared" si="40"/>
        <v>124.8</v>
      </c>
      <c r="E154" s="33">
        <v>0</v>
      </c>
      <c r="F154" s="33">
        <v>0</v>
      </c>
      <c r="G154" s="33">
        <v>124.8</v>
      </c>
      <c r="H154" s="33">
        <v>0</v>
      </c>
      <c r="I154" s="59"/>
      <c r="J154" s="35" t="s">
        <v>87</v>
      </c>
      <c r="K154" s="35">
        <v>100</v>
      </c>
      <c r="L154" s="59"/>
      <c r="M154" s="59"/>
    </row>
    <row r="155" spans="1:13" ht="37.5" customHeight="1">
      <c r="A155" s="61"/>
      <c r="B155" s="51"/>
      <c r="C155" s="37" t="s">
        <v>13</v>
      </c>
      <c r="D155" s="33">
        <f t="shared" si="40"/>
        <v>124.8</v>
      </c>
      <c r="E155" s="33">
        <v>0</v>
      </c>
      <c r="F155" s="33">
        <v>0</v>
      </c>
      <c r="G155" s="33">
        <v>124.8</v>
      </c>
      <c r="H155" s="33">
        <v>0</v>
      </c>
      <c r="I155" s="60"/>
      <c r="J155" s="35" t="s">
        <v>87</v>
      </c>
      <c r="K155" s="35">
        <v>100</v>
      </c>
      <c r="L155" s="60"/>
      <c r="M155" s="60"/>
    </row>
    <row r="156" spans="1:13" ht="57" customHeight="1">
      <c r="A156" s="61" t="s">
        <v>176</v>
      </c>
      <c r="B156" s="53" t="s">
        <v>182</v>
      </c>
      <c r="C156" s="37" t="s">
        <v>5</v>
      </c>
      <c r="D156" s="33">
        <f>SUM(E156:H156)</f>
        <v>455</v>
      </c>
      <c r="E156" s="33">
        <f>E159+E162+E165</f>
        <v>0</v>
      </c>
      <c r="F156" s="33">
        <f t="shared" ref="F156:H156" si="41">F159+F162+F165</f>
        <v>0</v>
      </c>
      <c r="G156" s="33">
        <f t="shared" si="41"/>
        <v>455</v>
      </c>
      <c r="H156" s="33">
        <f t="shared" si="41"/>
        <v>0</v>
      </c>
      <c r="I156" s="58" t="s">
        <v>162</v>
      </c>
      <c r="J156" s="35" t="s">
        <v>162</v>
      </c>
      <c r="K156" s="35" t="s">
        <v>162</v>
      </c>
      <c r="L156" s="58" t="s">
        <v>162</v>
      </c>
      <c r="M156" s="58" t="s">
        <v>185</v>
      </c>
    </row>
    <row r="157" spans="1:13" ht="54.75" customHeight="1">
      <c r="A157" s="61"/>
      <c r="B157" s="55"/>
      <c r="C157" s="37" t="s">
        <v>6</v>
      </c>
      <c r="D157" s="33">
        <f t="shared" ref="D157:D158" si="42">SUM(E157:H157)</f>
        <v>550</v>
      </c>
      <c r="E157" s="33">
        <f t="shared" ref="E157:H157" si="43">E160+E163+E166</f>
        <v>0</v>
      </c>
      <c r="F157" s="33">
        <f t="shared" si="43"/>
        <v>0</v>
      </c>
      <c r="G157" s="33">
        <f t="shared" si="43"/>
        <v>550</v>
      </c>
      <c r="H157" s="33">
        <f t="shared" si="43"/>
        <v>0</v>
      </c>
      <c r="I157" s="59"/>
      <c r="J157" s="35" t="s">
        <v>162</v>
      </c>
      <c r="K157" s="35" t="s">
        <v>162</v>
      </c>
      <c r="L157" s="59"/>
      <c r="M157" s="59"/>
    </row>
    <row r="158" spans="1:13" ht="54" customHeight="1">
      <c r="A158" s="61"/>
      <c r="B158" s="57"/>
      <c r="C158" s="37" t="s">
        <v>13</v>
      </c>
      <c r="D158" s="33">
        <f t="shared" si="42"/>
        <v>50</v>
      </c>
      <c r="E158" s="33">
        <f t="shared" ref="E158:H158" si="44">E161+E164+E167</f>
        <v>0</v>
      </c>
      <c r="F158" s="33">
        <f t="shared" si="44"/>
        <v>0</v>
      </c>
      <c r="G158" s="33">
        <f t="shared" si="44"/>
        <v>50</v>
      </c>
      <c r="H158" s="33">
        <f t="shared" si="44"/>
        <v>0</v>
      </c>
      <c r="I158" s="60"/>
      <c r="J158" s="35" t="s">
        <v>162</v>
      </c>
      <c r="K158" s="35" t="s">
        <v>162</v>
      </c>
      <c r="L158" s="60"/>
      <c r="M158" s="59"/>
    </row>
    <row r="159" spans="1:13" ht="39.75" customHeight="1">
      <c r="A159" s="61" t="s">
        <v>177</v>
      </c>
      <c r="B159" s="58" t="s">
        <v>117</v>
      </c>
      <c r="C159" s="37" t="s">
        <v>5</v>
      </c>
      <c r="D159" s="33">
        <f>SUM(E159:H159)</f>
        <v>15</v>
      </c>
      <c r="E159" s="33">
        <v>0</v>
      </c>
      <c r="F159" s="33">
        <v>0</v>
      </c>
      <c r="G159" s="33">
        <v>15</v>
      </c>
      <c r="H159" s="33">
        <v>0</v>
      </c>
      <c r="I159" s="58" t="s">
        <v>188</v>
      </c>
      <c r="J159" s="35" t="s">
        <v>87</v>
      </c>
      <c r="K159" s="35">
        <v>100</v>
      </c>
      <c r="L159" s="58" t="s">
        <v>183</v>
      </c>
      <c r="M159" s="59"/>
    </row>
    <row r="160" spans="1:13" ht="39.75" customHeight="1">
      <c r="A160" s="61"/>
      <c r="B160" s="59"/>
      <c r="C160" s="37" t="s">
        <v>6</v>
      </c>
      <c r="D160" s="33">
        <f t="shared" ref="D160:D170" si="45">SUM(E160:H160)</f>
        <v>550</v>
      </c>
      <c r="E160" s="33">
        <v>0</v>
      </c>
      <c r="F160" s="33">
        <v>0</v>
      </c>
      <c r="G160" s="33">
        <v>550</v>
      </c>
      <c r="H160" s="33">
        <v>0</v>
      </c>
      <c r="I160" s="59"/>
      <c r="J160" s="35" t="s">
        <v>87</v>
      </c>
      <c r="K160" s="35">
        <v>100</v>
      </c>
      <c r="L160" s="59"/>
      <c r="M160" s="59"/>
    </row>
    <row r="161" spans="1:16" ht="43.5" customHeight="1">
      <c r="A161" s="61"/>
      <c r="B161" s="60"/>
      <c r="C161" s="37" t="s">
        <v>13</v>
      </c>
      <c r="D161" s="33">
        <f t="shared" si="45"/>
        <v>50</v>
      </c>
      <c r="E161" s="33">
        <v>0</v>
      </c>
      <c r="F161" s="33">
        <v>0</v>
      </c>
      <c r="G161" s="33">
        <v>50</v>
      </c>
      <c r="H161" s="33">
        <v>0</v>
      </c>
      <c r="I161" s="59"/>
      <c r="J161" s="35" t="s">
        <v>87</v>
      </c>
      <c r="K161" s="35">
        <v>100</v>
      </c>
      <c r="L161" s="60"/>
      <c r="M161" s="59"/>
    </row>
    <row r="162" spans="1:16" ht="40.5" customHeight="1">
      <c r="A162" s="61" t="s">
        <v>178</v>
      </c>
      <c r="B162" s="51" t="s">
        <v>116</v>
      </c>
      <c r="C162" s="37" t="s">
        <v>5</v>
      </c>
      <c r="D162" s="33">
        <f t="shared" si="45"/>
        <v>440</v>
      </c>
      <c r="E162" s="33">
        <v>0</v>
      </c>
      <c r="F162" s="33">
        <v>0</v>
      </c>
      <c r="G162" s="33">
        <v>440</v>
      </c>
      <c r="H162" s="33">
        <v>0</v>
      </c>
      <c r="I162" s="59"/>
      <c r="J162" s="35" t="s">
        <v>87</v>
      </c>
      <c r="K162" s="35">
        <v>100</v>
      </c>
      <c r="L162" s="58" t="s">
        <v>160</v>
      </c>
      <c r="M162" s="59"/>
    </row>
    <row r="163" spans="1:16" ht="40.5" customHeight="1">
      <c r="A163" s="61"/>
      <c r="B163" s="51"/>
      <c r="C163" s="37" t="s">
        <v>6</v>
      </c>
      <c r="D163" s="33">
        <f t="shared" si="45"/>
        <v>0</v>
      </c>
      <c r="E163" s="33">
        <v>0</v>
      </c>
      <c r="F163" s="33">
        <v>0</v>
      </c>
      <c r="G163" s="33">
        <v>0</v>
      </c>
      <c r="H163" s="33">
        <v>0</v>
      </c>
      <c r="I163" s="59"/>
      <c r="J163" s="35" t="s">
        <v>87</v>
      </c>
      <c r="K163" s="35">
        <v>100</v>
      </c>
      <c r="L163" s="59"/>
      <c r="M163" s="59"/>
    </row>
    <row r="164" spans="1:16" ht="32.25" customHeight="1">
      <c r="A164" s="61"/>
      <c r="B164" s="51"/>
      <c r="C164" s="37" t="s">
        <v>13</v>
      </c>
      <c r="D164" s="33">
        <f t="shared" si="45"/>
        <v>0</v>
      </c>
      <c r="E164" s="33">
        <v>0</v>
      </c>
      <c r="F164" s="33">
        <v>0</v>
      </c>
      <c r="G164" s="33">
        <v>0</v>
      </c>
      <c r="H164" s="33">
        <v>0</v>
      </c>
      <c r="I164" s="59"/>
      <c r="J164" s="35" t="s">
        <v>87</v>
      </c>
      <c r="K164" s="35">
        <v>100</v>
      </c>
      <c r="L164" s="60"/>
      <c r="M164" s="59"/>
    </row>
    <row r="165" spans="1:16" ht="41.25" customHeight="1">
      <c r="A165" s="61" t="s">
        <v>179</v>
      </c>
      <c r="B165" s="51" t="s">
        <v>118</v>
      </c>
      <c r="C165" s="37" t="s">
        <v>5</v>
      </c>
      <c r="D165" s="33">
        <f t="shared" si="45"/>
        <v>0</v>
      </c>
      <c r="E165" s="33">
        <v>0</v>
      </c>
      <c r="F165" s="33">
        <v>0</v>
      </c>
      <c r="G165" s="33">
        <v>0</v>
      </c>
      <c r="H165" s="33">
        <v>0</v>
      </c>
      <c r="I165" s="59"/>
      <c r="J165" s="35" t="s">
        <v>87</v>
      </c>
      <c r="K165" s="35">
        <v>100</v>
      </c>
      <c r="L165" s="58" t="s">
        <v>161</v>
      </c>
      <c r="M165" s="59"/>
    </row>
    <row r="166" spans="1:16" ht="36" customHeight="1">
      <c r="A166" s="61"/>
      <c r="B166" s="51"/>
      <c r="C166" s="37" t="s">
        <v>6</v>
      </c>
      <c r="D166" s="33">
        <f t="shared" si="45"/>
        <v>0</v>
      </c>
      <c r="E166" s="33">
        <v>0</v>
      </c>
      <c r="F166" s="33">
        <v>0</v>
      </c>
      <c r="G166" s="33">
        <v>0</v>
      </c>
      <c r="H166" s="33">
        <v>0</v>
      </c>
      <c r="I166" s="59"/>
      <c r="J166" s="35" t="s">
        <v>87</v>
      </c>
      <c r="K166" s="35">
        <v>100</v>
      </c>
      <c r="L166" s="59"/>
      <c r="M166" s="59"/>
    </row>
    <row r="167" spans="1:16" ht="41.25" customHeight="1">
      <c r="A167" s="61"/>
      <c r="B167" s="51"/>
      <c r="C167" s="37" t="s">
        <v>13</v>
      </c>
      <c r="D167" s="33">
        <f t="shared" si="45"/>
        <v>0</v>
      </c>
      <c r="E167" s="33">
        <v>0</v>
      </c>
      <c r="F167" s="33">
        <v>0</v>
      </c>
      <c r="G167" s="33">
        <v>0</v>
      </c>
      <c r="H167" s="33">
        <v>0</v>
      </c>
      <c r="I167" s="60"/>
      <c r="J167" s="35" t="s">
        <v>87</v>
      </c>
      <c r="K167" s="35">
        <v>100</v>
      </c>
      <c r="L167" s="60"/>
      <c r="M167" s="60"/>
    </row>
    <row r="168" spans="1:16" ht="41.25" customHeight="1">
      <c r="A168" s="62" t="s">
        <v>208</v>
      </c>
      <c r="B168" s="58" t="s">
        <v>211</v>
      </c>
      <c r="C168" s="37" t="s">
        <v>5</v>
      </c>
      <c r="D168" s="33">
        <f t="shared" si="45"/>
        <v>1883.1</v>
      </c>
      <c r="E168" s="33">
        <f>E171</f>
        <v>0</v>
      </c>
      <c r="F168" s="33">
        <f t="shared" ref="F168:H168" si="46">F171</f>
        <v>0</v>
      </c>
      <c r="G168" s="33">
        <f t="shared" si="46"/>
        <v>1883.1</v>
      </c>
      <c r="H168" s="33">
        <f t="shared" si="46"/>
        <v>0</v>
      </c>
      <c r="I168" s="58" t="s">
        <v>162</v>
      </c>
      <c r="J168" s="35" t="s">
        <v>162</v>
      </c>
      <c r="K168" s="35" t="s">
        <v>162</v>
      </c>
      <c r="L168" s="58" t="s">
        <v>162</v>
      </c>
      <c r="M168" s="58" t="s">
        <v>185</v>
      </c>
    </row>
    <row r="169" spans="1:16" ht="41.25" customHeight="1">
      <c r="A169" s="63"/>
      <c r="B169" s="59"/>
      <c r="C169" s="37" t="s">
        <v>6</v>
      </c>
      <c r="D169" s="33">
        <f t="shared" si="45"/>
        <v>0</v>
      </c>
      <c r="E169" s="33">
        <f t="shared" ref="E169:H169" si="47">E172</f>
        <v>0</v>
      </c>
      <c r="F169" s="33">
        <f t="shared" si="47"/>
        <v>0</v>
      </c>
      <c r="G169" s="33">
        <f t="shared" si="47"/>
        <v>0</v>
      </c>
      <c r="H169" s="33">
        <f t="shared" si="47"/>
        <v>0</v>
      </c>
      <c r="I169" s="59"/>
      <c r="J169" s="35" t="s">
        <v>162</v>
      </c>
      <c r="K169" s="35" t="s">
        <v>162</v>
      </c>
      <c r="L169" s="59"/>
      <c r="M169" s="59"/>
    </row>
    <row r="170" spans="1:16" ht="41.25" customHeight="1">
      <c r="A170" s="64"/>
      <c r="B170" s="60"/>
      <c r="C170" s="37" t="s">
        <v>13</v>
      </c>
      <c r="D170" s="33">
        <f t="shared" si="45"/>
        <v>0</v>
      </c>
      <c r="E170" s="33">
        <f t="shared" ref="E170:H170" si="48">E173</f>
        <v>0</v>
      </c>
      <c r="F170" s="33">
        <f t="shared" si="48"/>
        <v>0</v>
      </c>
      <c r="G170" s="33">
        <f t="shared" si="48"/>
        <v>0</v>
      </c>
      <c r="H170" s="33">
        <f t="shared" si="48"/>
        <v>0</v>
      </c>
      <c r="I170" s="60"/>
      <c r="J170" s="35" t="s">
        <v>162</v>
      </c>
      <c r="K170" s="35" t="s">
        <v>162</v>
      </c>
      <c r="L170" s="60"/>
      <c r="M170" s="59"/>
    </row>
    <row r="171" spans="1:16" ht="62.25" customHeight="1">
      <c r="A171" s="62" t="s">
        <v>209</v>
      </c>
      <c r="B171" s="51" t="s">
        <v>116</v>
      </c>
      <c r="C171" s="37" t="s">
        <v>5</v>
      </c>
      <c r="D171" s="33">
        <v>1883.1</v>
      </c>
      <c r="E171" s="33">
        <v>0</v>
      </c>
      <c r="F171" s="33">
        <v>0</v>
      </c>
      <c r="G171" s="33">
        <v>1883.1</v>
      </c>
      <c r="H171" s="33">
        <v>0</v>
      </c>
      <c r="I171" s="58" t="s">
        <v>210</v>
      </c>
      <c r="J171" s="35" t="s">
        <v>212</v>
      </c>
      <c r="K171" s="35">
        <v>1</v>
      </c>
      <c r="L171" s="38"/>
      <c r="M171" s="59"/>
    </row>
    <row r="172" spans="1:16" ht="62.25" customHeight="1">
      <c r="A172" s="63"/>
      <c r="B172" s="51"/>
      <c r="C172" s="37" t="s">
        <v>6</v>
      </c>
      <c r="D172" s="33">
        <f t="shared" ref="D172:D173" si="49">SUM(E172:H172)</f>
        <v>0</v>
      </c>
      <c r="E172" s="33">
        <v>0</v>
      </c>
      <c r="F172" s="33">
        <v>0</v>
      </c>
      <c r="G172" s="33">
        <v>0</v>
      </c>
      <c r="H172" s="33">
        <v>0</v>
      </c>
      <c r="I172" s="59"/>
      <c r="J172" s="35" t="s">
        <v>212</v>
      </c>
      <c r="K172" s="35">
        <v>0</v>
      </c>
      <c r="L172" s="38"/>
      <c r="M172" s="59"/>
    </row>
    <row r="173" spans="1:16" ht="75" customHeight="1">
      <c r="A173" s="64"/>
      <c r="B173" s="51"/>
      <c r="C173" s="37" t="s">
        <v>13</v>
      </c>
      <c r="D173" s="33">
        <f t="shared" si="49"/>
        <v>0</v>
      </c>
      <c r="E173" s="33">
        <v>0</v>
      </c>
      <c r="F173" s="33">
        <v>0</v>
      </c>
      <c r="G173" s="33">
        <v>0</v>
      </c>
      <c r="H173" s="33">
        <v>0</v>
      </c>
      <c r="I173" s="60"/>
      <c r="J173" s="35" t="s">
        <v>212</v>
      </c>
      <c r="K173" s="35">
        <v>0</v>
      </c>
      <c r="L173" s="38"/>
      <c r="M173" s="60"/>
    </row>
    <row r="174" spans="1:16" ht="27" customHeight="1">
      <c r="A174" s="51" t="s">
        <v>105</v>
      </c>
      <c r="B174" s="51"/>
      <c r="C174" s="35" t="s">
        <v>5</v>
      </c>
      <c r="D174" s="33">
        <f t="shared" ref="D174:D185" si="50">SUM(E174:H174)</f>
        <v>9100.1</v>
      </c>
      <c r="E174" s="33">
        <f>E132+E144+E156</f>
        <v>0</v>
      </c>
      <c r="F174" s="33">
        <f t="shared" ref="F174:H174" si="51">F132+F144+F156</f>
        <v>0</v>
      </c>
      <c r="G174" s="33">
        <f>G132+G144+G156+G168</f>
        <v>9100.1</v>
      </c>
      <c r="H174" s="33">
        <f t="shared" si="51"/>
        <v>0</v>
      </c>
      <c r="I174" s="51" t="s">
        <v>14</v>
      </c>
      <c r="J174" s="51" t="s">
        <v>14</v>
      </c>
      <c r="K174" s="51" t="s">
        <v>14</v>
      </c>
      <c r="L174" s="51" t="s">
        <v>14</v>
      </c>
      <c r="M174" s="51" t="s">
        <v>14</v>
      </c>
      <c r="N174" s="28"/>
      <c r="O174" s="28"/>
      <c r="P174" s="28"/>
    </row>
    <row r="175" spans="1:16" ht="27" customHeight="1">
      <c r="A175" s="51"/>
      <c r="B175" s="51"/>
      <c r="C175" s="35" t="s">
        <v>6</v>
      </c>
      <c r="D175" s="33">
        <f t="shared" si="50"/>
        <v>10831.3</v>
      </c>
      <c r="E175" s="33">
        <f t="shared" ref="E175:H175" si="52">E133+E145+E157</f>
        <v>0</v>
      </c>
      <c r="F175" s="33">
        <f t="shared" si="52"/>
        <v>0</v>
      </c>
      <c r="G175" s="33">
        <f t="shared" ref="G175:G176" si="53">G133+G145+G157+G169</f>
        <v>10831.3</v>
      </c>
      <c r="H175" s="33">
        <f t="shared" si="52"/>
        <v>0</v>
      </c>
      <c r="I175" s="51"/>
      <c r="J175" s="51"/>
      <c r="K175" s="51"/>
      <c r="L175" s="51"/>
      <c r="M175" s="51"/>
      <c r="N175" s="28"/>
      <c r="O175" s="28"/>
      <c r="P175" s="28"/>
    </row>
    <row r="176" spans="1:16" ht="27" customHeight="1">
      <c r="A176" s="51"/>
      <c r="B176" s="51"/>
      <c r="C176" s="35" t="s">
        <v>13</v>
      </c>
      <c r="D176" s="33">
        <f t="shared" si="50"/>
        <v>9955.2999999999993</v>
      </c>
      <c r="E176" s="33">
        <f t="shared" ref="E176:H176" si="54">E134+E146+E158</f>
        <v>0</v>
      </c>
      <c r="F176" s="33">
        <f t="shared" si="54"/>
        <v>0</v>
      </c>
      <c r="G176" s="33">
        <f t="shared" si="53"/>
        <v>9955.2999999999993</v>
      </c>
      <c r="H176" s="33">
        <f t="shared" si="54"/>
        <v>0</v>
      </c>
      <c r="I176" s="51"/>
      <c r="J176" s="51"/>
      <c r="K176" s="51"/>
      <c r="L176" s="51"/>
      <c r="M176" s="51"/>
      <c r="N176" s="28"/>
      <c r="O176" s="28"/>
      <c r="P176" s="28"/>
    </row>
    <row r="177" spans="1:16" ht="27" customHeight="1">
      <c r="A177" s="52" t="s">
        <v>117</v>
      </c>
      <c r="B177" s="53"/>
      <c r="C177" s="35" t="s">
        <v>5</v>
      </c>
      <c r="D177" s="33">
        <f t="shared" si="50"/>
        <v>3389</v>
      </c>
      <c r="E177" s="33">
        <f>E135+E147+E159</f>
        <v>0</v>
      </c>
      <c r="F177" s="33">
        <f t="shared" ref="F177:H177" si="55">F135+F147+F159</f>
        <v>0</v>
      </c>
      <c r="G177" s="33">
        <f t="shared" si="55"/>
        <v>3389</v>
      </c>
      <c r="H177" s="33">
        <f t="shared" si="55"/>
        <v>0</v>
      </c>
      <c r="I177" s="51" t="s">
        <v>14</v>
      </c>
      <c r="J177" s="51" t="s">
        <v>14</v>
      </c>
      <c r="K177" s="51" t="s">
        <v>14</v>
      </c>
      <c r="L177" s="51" t="s">
        <v>14</v>
      </c>
      <c r="M177" s="51" t="s">
        <v>14</v>
      </c>
      <c r="N177" s="28"/>
      <c r="O177" s="28"/>
      <c r="P177" s="28"/>
    </row>
    <row r="178" spans="1:16" ht="27" customHeight="1">
      <c r="A178" s="54"/>
      <c r="B178" s="55"/>
      <c r="C178" s="35" t="s">
        <v>6</v>
      </c>
      <c r="D178" s="33">
        <f t="shared" si="50"/>
        <v>5650</v>
      </c>
      <c r="E178" s="33">
        <f t="shared" ref="E178:H178" si="56">E136+E148+E160</f>
        <v>0</v>
      </c>
      <c r="F178" s="33">
        <f t="shared" si="56"/>
        <v>0</v>
      </c>
      <c r="G178" s="33">
        <f t="shared" si="56"/>
        <v>5650</v>
      </c>
      <c r="H178" s="33">
        <f t="shared" si="56"/>
        <v>0</v>
      </c>
      <c r="I178" s="51"/>
      <c r="J178" s="51"/>
      <c r="K178" s="51"/>
      <c r="L178" s="51"/>
      <c r="M178" s="51"/>
      <c r="N178" s="28"/>
      <c r="O178" s="28"/>
      <c r="P178" s="28"/>
    </row>
    <row r="179" spans="1:16" ht="27" customHeight="1">
      <c r="A179" s="56"/>
      <c r="B179" s="57"/>
      <c r="C179" s="35" t="s">
        <v>13</v>
      </c>
      <c r="D179" s="33">
        <f t="shared" si="50"/>
        <v>4724</v>
      </c>
      <c r="E179" s="33">
        <f t="shared" ref="E179:H179" si="57">E137+E149+E161</f>
        <v>0</v>
      </c>
      <c r="F179" s="33">
        <f t="shared" si="57"/>
        <v>0</v>
      </c>
      <c r="G179" s="33">
        <f t="shared" si="57"/>
        <v>4724</v>
      </c>
      <c r="H179" s="33">
        <f t="shared" si="57"/>
        <v>0</v>
      </c>
      <c r="I179" s="51"/>
      <c r="J179" s="51"/>
      <c r="K179" s="51"/>
      <c r="L179" s="51"/>
      <c r="M179" s="51"/>
      <c r="N179" s="28"/>
      <c r="O179" s="28"/>
      <c r="P179" s="28"/>
    </row>
    <row r="180" spans="1:16" ht="27" customHeight="1">
      <c r="A180" s="52" t="s">
        <v>116</v>
      </c>
      <c r="B180" s="53"/>
      <c r="C180" s="35" t="s">
        <v>5</v>
      </c>
      <c r="D180" s="33">
        <f t="shared" si="50"/>
        <v>4516.7999999999993</v>
      </c>
      <c r="E180" s="33">
        <f>E138+E150+E162+E171</f>
        <v>0</v>
      </c>
      <c r="F180" s="33">
        <f t="shared" ref="F180:H180" si="58">F138+F150+F162+F171</f>
        <v>0</v>
      </c>
      <c r="G180" s="33">
        <f t="shared" si="58"/>
        <v>4516.7999999999993</v>
      </c>
      <c r="H180" s="33">
        <f t="shared" si="58"/>
        <v>0</v>
      </c>
      <c r="I180" s="51" t="s">
        <v>14</v>
      </c>
      <c r="J180" s="51" t="s">
        <v>14</v>
      </c>
      <c r="K180" s="51" t="s">
        <v>14</v>
      </c>
      <c r="L180" s="51" t="s">
        <v>14</v>
      </c>
      <c r="M180" s="51" t="s">
        <v>14</v>
      </c>
      <c r="N180" s="28"/>
      <c r="O180" s="28"/>
      <c r="P180" s="28"/>
    </row>
    <row r="181" spans="1:16" ht="27" customHeight="1">
      <c r="A181" s="54"/>
      <c r="B181" s="55"/>
      <c r="C181" s="35" t="s">
        <v>6</v>
      </c>
      <c r="D181" s="33">
        <f t="shared" si="50"/>
        <v>3862</v>
      </c>
      <c r="E181" s="33">
        <f t="shared" ref="E181:H181" si="59">E139+E151+E163+E172</f>
        <v>0</v>
      </c>
      <c r="F181" s="33">
        <f t="shared" si="59"/>
        <v>0</v>
      </c>
      <c r="G181" s="33">
        <f t="shared" si="59"/>
        <v>3862</v>
      </c>
      <c r="H181" s="33">
        <f t="shared" si="59"/>
        <v>0</v>
      </c>
      <c r="I181" s="51"/>
      <c r="J181" s="51"/>
      <c r="K181" s="51"/>
      <c r="L181" s="51"/>
      <c r="M181" s="51"/>
      <c r="N181" s="28"/>
      <c r="O181" s="28"/>
      <c r="P181" s="28"/>
    </row>
    <row r="182" spans="1:16" ht="27" customHeight="1">
      <c r="A182" s="56"/>
      <c r="B182" s="57"/>
      <c r="C182" s="35" t="s">
        <v>13</v>
      </c>
      <c r="D182" s="33">
        <f t="shared" si="50"/>
        <v>3912</v>
      </c>
      <c r="E182" s="33">
        <f t="shared" ref="E182:H182" si="60">E140+E152+E164+E173</f>
        <v>0</v>
      </c>
      <c r="F182" s="33">
        <f t="shared" si="60"/>
        <v>0</v>
      </c>
      <c r="G182" s="33">
        <f t="shared" si="60"/>
        <v>3912</v>
      </c>
      <c r="H182" s="33">
        <f t="shared" si="60"/>
        <v>0</v>
      </c>
      <c r="I182" s="51"/>
      <c r="J182" s="51"/>
      <c r="K182" s="51"/>
      <c r="L182" s="51"/>
      <c r="M182" s="51"/>
      <c r="N182" s="28"/>
      <c r="O182" s="28"/>
      <c r="P182" s="28"/>
    </row>
    <row r="183" spans="1:16" ht="27" customHeight="1">
      <c r="A183" s="52" t="s">
        <v>118</v>
      </c>
      <c r="B183" s="53"/>
      <c r="C183" s="35" t="s">
        <v>5</v>
      </c>
      <c r="D183" s="33">
        <f t="shared" si="50"/>
        <v>1194.3</v>
      </c>
      <c r="E183" s="33">
        <f t="shared" ref="E183:H183" si="61">E141+E153+E165</f>
        <v>0</v>
      </c>
      <c r="F183" s="33">
        <f t="shared" si="61"/>
        <v>0</v>
      </c>
      <c r="G183" s="33">
        <f t="shared" si="61"/>
        <v>1194.3</v>
      </c>
      <c r="H183" s="33">
        <f t="shared" si="61"/>
        <v>0</v>
      </c>
      <c r="I183" s="51" t="s">
        <v>14</v>
      </c>
      <c r="J183" s="51" t="s">
        <v>14</v>
      </c>
      <c r="K183" s="51" t="s">
        <v>14</v>
      </c>
      <c r="L183" s="51" t="s">
        <v>14</v>
      </c>
      <c r="M183" s="51" t="s">
        <v>14</v>
      </c>
      <c r="N183" s="28"/>
      <c r="O183" s="28"/>
      <c r="P183" s="28"/>
    </row>
    <row r="184" spans="1:16" ht="27" customHeight="1">
      <c r="A184" s="54"/>
      <c r="B184" s="55"/>
      <c r="C184" s="35" t="s">
        <v>6</v>
      </c>
      <c r="D184" s="33">
        <f t="shared" si="50"/>
        <v>1319.3</v>
      </c>
      <c r="E184" s="33">
        <f t="shared" ref="E184:H184" si="62">E142+E154+E166</f>
        <v>0</v>
      </c>
      <c r="F184" s="33">
        <f t="shared" si="62"/>
        <v>0</v>
      </c>
      <c r="G184" s="33">
        <f t="shared" si="62"/>
        <v>1319.3</v>
      </c>
      <c r="H184" s="33">
        <f t="shared" si="62"/>
        <v>0</v>
      </c>
      <c r="I184" s="51"/>
      <c r="J184" s="51"/>
      <c r="K184" s="51"/>
      <c r="L184" s="51"/>
      <c r="M184" s="51"/>
      <c r="N184" s="28"/>
      <c r="O184" s="28"/>
      <c r="P184" s="28"/>
    </row>
    <row r="185" spans="1:16" ht="27" customHeight="1">
      <c r="A185" s="56"/>
      <c r="B185" s="57"/>
      <c r="C185" s="35" t="s">
        <v>13</v>
      </c>
      <c r="D185" s="33">
        <f t="shared" si="50"/>
        <v>1319.3</v>
      </c>
      <c r="E185" s="33">
        <f t="shared" ref="E185:H185" si="63">E143+E155+E167</f>
        <v>0</v>
      </c>
      <c r="F185" s="33">
        <f t="shared" si="63"/>
        <v>0</v>
      </c>
      <c r="G185" s="33">
        <f t="shared" si="63"/>
        <v>1319.3</v>
      </c>
      <c r="H185" s="33">
        <f t="shared" si="63"/>
        <v>0</v>
      </c>
      <c r="I185" s="51"/>
      <c r="J185" s="51"/>
      <c r="K185" s="51"/>
      <c r="L185" s="51"/>
      <c r="M185" s="51"/>
      <c r="N185" s="28"/>
      <c r="O185" s="28"/>
      <c r="P185" s="28"/>
    </row>
    <row r="186" spans="1:16" ht="15" customHeight="1">
      <c r="A186" s="65" t="s">
        <v>45</v>
      </c>
      <c r="B186" s="66"/>
      <c r="C186" s="37" t="s">
        <v>5</v>
      </c>
      <c r="D186" s="39">
        <f t="shared" si="27"/>
        <v>31920.9</v>
      </c>
      <c r="E186" s="39">
        <f>E48+E66+E78+E96+E114+E126+E174</f>
        <v>0</v>
      </c>
      <c r="F186" s="39">
        <f t="shared" ref="F186:H186" si="64">F48+F66+F78+F96+F114+F126+F174</f>
        <v>20652.8</v>
      </c>
      <c r="G186" s="39">
        <f t="shared" si="64"/>
        <v>11268.1</v>
      </c>
      <c r="H186" s="39">
        <f t="shared" si="64"/>
        <v>0</v>
      </c>
      <c r="I186" s="72" t="s">
        <v>14</v>
      </c>
      <c r="J186" s="72" t="s">
        <v>14</v>
      </c>
      <c r="K186" s="72" t="s">
        <v>14</v>
      </c>
      <c r="L186" s="72" t="s">
        <v>14</v>
      </c>
      <c r="M186" s="72" t="s">
        <v>14</v>
      </c>
    </row>
    <row r="187" spans="1:16" ht="15.75">
      <c r="A187" s="67"/>
      <c r="B187" s="68"/>
      <c r="C187" s="37" t="s">
        <v>6</v>
      </c>
      <c r="D187" s="39">
        <f t="shared" si="27"/>
        <v>12309.3</v>
      </c>
      <c r="E187" s="39">
        <f t="shared" ref="E187:H187" si="65">E49+E67+E79+E97+E115+E127+E175</f>
        <v>0</v>
      </c>
      <c r="F187" s="39">
        <f t="shared" si="65"/>
        <v>0</v>
      </c>
      <c r="G187" s="39">
        <f t="shared" si="65"/>
        <v>12309.3</v>
      </c>
      <c r="H187" s="39">
        <f t="shared" si="65"/>
        <v>0</v>
      </c>
      <c r="I187" s="72"/>
      <c r="J187" s="72"/>
      <c r="K187" s="72"/>
      <c r="L187" s="72"/>
      <c r="M187" s="72"/>
      <c r="N187" s="29"/>
      <c r="O187" s="29"/>
      <c r="P187" s="29"/>
    </row>
    <row r="188" spans="1:16" ht="15.75">
      <c r="A188" s="69"/>
      <c r="B188" s="70"/>
      <c r="C188" s="37" t="s">
        <v>13</v>
      </c>
      <c r="D188" s="39">
        <f t="shared" si="27"/>
        <v>11433.3</v>
      </c>
      <c r="E188" s="39">
        <f t="shared" ref="E188:H188" si="66">E50+E68+E80+E98+E116+E128+E176</f>
        <v>0</v>
      </c>
      <c r="F188" s="39">
        <f t="shared" si="66"/>
        <v>0</v>
      </c>
      <c r="G188" s="39">
        <f t="shared" si="66"/>
        <v>11433.3</v>
      </c>
      <c r="H188" s="39">
        <f t="shared" si="66"/>
        <v>0</v>
      </c>
      <c r="I188" s="72"/>
      <c r="J188" s="72"/>
      <c r="K188" s="72"/>
      <c r="L188" s="72"/>
      <c r="M188" s="72"/>
      <c r="N188" s="29"/>
      <c r="O188" s="29"/>
      <c r="P188" s="29"/>
    </row>
    <row r="189" spans="1:16" ht="15.75">
      <c r="A189" s="40"/>
      <c r="B189" s="41"/>
      <c r="C189" s="42"/>
      <c r="D189" s="42"/>
      <c r="E189" s="42"/>
      <c r="F189" s="42"/>
      <c r="G189" s="42"/>
      <c r="H189" s="42"/>
      <c r="I189" s="42"/>
      <c r="J189" s="42"/>
      <c r="K189" s="42"/>
      <c r="L189" s="42"/>
      <c r="M189" s="42"/>
      <c r="N189" s="29"/>
      <c r="O189" s="29"/>
      <c r="P189" s="29"/>
    </row>
    <row r="190" spans="1:16" ht="53.25" customHeight="1">
      <c r="A190" s="85" t="s">
        <v>163</v>
      </c>
      <c r="B190" s="85"/>
      <c r="C190" s="85"/>
      <c r="D190" s="85"/>
      <c r="E190" s="85"/>
      <c r="F190" s="85"/>
      <c r="G190" s="85"/>
      <c r="H190" s="85"/>
      <c r="I190" s="85"/>
      <c r="J190" s="85"/>
      <c r="K190" s="85"/>
      <c r="L190" s="85"/>
      <c r="M190" s="85"/>
    </row>
    <row r="191" spans="1:16">
      <c r="A191" s="43"/>
      <c r="B191" s="44"/>
      <c r="C191" s="45"/>
      <c r="D191" s="45"/>
      <c r="E191" s="45"/>
      <c r="F191" s="45"/>
      <c r="G191" s="45"/>
      <c r="H191" s="45"/>
      <c r="I191" s="44"/>
      <c r="J191" s="44"/>
      <c r="K191" s="45"/>
      <c r="L191" s="44"/>
      <c r="M191" s="44"/>
    </row>
  </sheetData>
  <mergeCells count="288">
    <mergeCell ref="I1:M1"/>
    <mergeCell ref="M168:M173"/>
    <mergeCell ref="A135:A137"/>
    <mergeCell ref="B135:B137"/>
    <mergeCell ref="L135:L137"/>
    <mergeCell ref="A138:A140"/>
    <mergeCell ref="B138:B140"/>
    <mergeCell ref="L138:L140"/>
    <mergeCell ref="B118:M118"/>
    <mergeCell ref="A118:A119"/>
    <mergeCell ref="B119:M119"/>
    <mergeCell ref="I126:I128"/>
    <mergeCell ref="J126:J128"/>
    <mergeCell ref="K126:K128"/>
    <mergeCell ref="L126:L128"/>
    <mergeCell ref="A126:B128"/>
    <mergeCell ref="A129:M129"/>
    <mergeCell ref="A130:A131"/>
    <mergeCell ref="B130:M130"/>
    <mergeCell ref="B131:M131"/>
    <mergeCell ref="L156:L158"/>
    <mergeCell ref="L159:L161"/>
    <mergeCell ref="L132:L134"/>
    <mergeCell ref="M132:M143"/>
    <mergeCell ref="I54:I56"/>
    <mergeCell ref="I57:I59"/>
    <mergeCell ref="A45:A47"/>
    <mergeCell ref="A111:A113"/>
    <mergeCell ref="B111:B113"/>
    <mergeCell ref="I111:I113"/>
    <mergeCell ref="L105:L113"/>
    <mergeCell ref="M111:M113"/>
    <mergeCell ref="A105:A107"/>
    <mergeCell ref="B105:B107"/>
    <mergeCell ref="I105:I107"/>
    <mergeCell ref="M105:M107"/>
    <mergeCell ref="J48:J50"/>
    <mergeCell ref="K48:K50"/>
    <mergeCell ref="L48:L50"/>
    <mergeCell ref="M48:M50"/>
    <mergeCell ref="B60:B62"/>
    <mergeCell ref="B63:B65"/>
    <mergeCell ref="A57:A59"/>
    <mergeCell ref="A60:A62"/>
    <mergeCell ref="M60:M62"/>
    <mergeCell ref="M63:M65"/>
    <mergeCell ref="M54:M56"/>
    <mergeCell ref="M57:M59"/>
    <mergeCell ref="B52:M52"/>
    <mergeCell ref="B53:M53"/>
    <mergeCell ref="B54:B56"/>
    <mergeCell ref="A54:A56"/>
    <mergeCell ref="B57:B59"/>
    <mergeCell ref="A190:M190"/>
    <mergeCell ref="A2:M2"/>
    <mergeCell ref="A36:A38"/>
    <mergeCell ref="B36:B38"/>
    <mergeCell ref="L36:L38"/>
    <mergeCell ref="B75:B77"/>
    <mergeCell ref="A75:A77"/>
    <mergeCell ref="L72:L74"/>
    <mergeCell ref="L75:L77"/>
    <mergeCell ref="A70:A71"/>
    <mergeCell ref="B70:M70"/>
    <mergeCell ref="B71:M71"/>
    <mergeCell ref="B72:B74"/>
    <mergeCell ref="A72:A74"/>
    <mergeCell ref="A15:A17"/>
    <mergeCell ref="A18:A20"/>
    <mergeCell ref="A21:A23"/>
    <mergeCell ref="B15:B17"/>
    <mergeCell ref="I48:I50"/>
    <mergeCell ref="A48:B50"/>
    <mergeCell ref="A30:A32"/>
    <mergeCell ref="A33:A35"/>
    <mergeCell ref="B45:B47"/>
    <mergeCell ref="I33:I35"/>
    <mergeCell ref="I30:I32"/>
    <mergeCell ref="A24:A26"/>
    <mergeCell ref="I39:I41"/>
    <mergeCell ref="B42:B44"/>
    <mergeCell ref="A42:A44"/>
    <mergeCell ref="A3:M3"/>
    <mergeCell ref="A9:M9"/>
    <mergeCell ref="M12:M14"/>
    <mergeCell ref="A12:A14"/>
    <mergeCell ref="B12:B14"/>
    <mergeCell ref="L12:L14"/>
    <mergeCell ref="A10:A11"/>
    <mergeCell ref="B10:M10"/>
    <mergeCell ref="B11:M11"/>
    <mergeCell ref="K5:K7"/>
    <mergeCell ref="M5:M7"/>
    <mergeCell ref="L5:L7"/>
    <mergeCell ref="J5:J7"/>
    <mergeCell ref="I12:I14"/>
    <mergeCell ref="C5:C7"/>
    <mergeCell ref="B5:B7"/>
    <mergeCell ref="D6:D7"/>
    <mergeCell ref="E6:H6"/>
    <mergeCell ref="A5:A7"/>
    <mergeCell ref="D5:H5"/>
    <mergeCell ref="L42:L44"/>
    <mergeCell ref="M15:M17"/>
    <mergeCell ref="I72:I74"/>
    <mergeCell ref="I75:I77"/>
    <mergeCell ref="L24:L26"/>
    <mergeCell ref="I60:I62"/>
    <mergeCell ref="I63:I65"/>
    <mergeCell ref="L60:L62"/>
    <mergeCell ref="L63:L65"/>
    <mergeCell ref="L54:L56"/>
    <mergeCell ref="L57:L59"/>
    <mergeCell ref="A51:M51"/>
    <mergeCell ref="A52:A53"/>
    <mergeCell ref="M30:M32"/>
    <mergeCell ref="A39:A41"/>
    <mergeCell ref="B39:B41"/>
    <mergeCell ref="M33:M35"/>
    <mergeCell ref="L33:L35"/>
    <mergeCell ref="M36:M38"/>
    <mergeCell ref="M39:M41"/>
    <mergeCell ref="A27:A29"/>
    <mergeCell ref="B27:B29"/>
    <mergeCell ref="L39:L41"/>
    <mergeCell ref="I36:I38"/>
    <mergeCell ref="M18:M20"/>
    <mergeCell ref="B21:B23"/>
    <mergeCell ref="L21:L23"/>
    <mergeCell ref="M21:M23"/>
    <mergeCell ref="B18:B20"/>
    <mergeCell ref="B24:B26"/>
    <mergeCell ref="I15:I17"/>
    <mergeCell ref="L45:L47"/>
    <mergeCell ref="M45:M47"/>
    <mergeCell ref="L30:L32"/>
    <mergeCell ref="M24:M26"/>
    <mergeCell ref="L27:L29"/>
    <mergeCell ref="I42:I44"/>
    <mergeCell ref="I45:I47"/>
    <mergeCell ref="I27:I29"/>
    <mergeCell ref="I24:I26"/>
    <mergeCell ref="M27:M29"/>
    <mergeCell ref="L15:L17"/>
    <mergeCell ref="L18:L20"/>
    <mergeCell ref="I21:I23"/>
    <mergeCell ref="I18:I20"/>
    <mergeCell ref="B30:B32"/>
    <mergeCell ref="B33:B35"/>
    <mergeCell ref="M42:M44"/>
    <mergeCell ref="I66:I68"/>
    <mergeCell ref="J66:J68"/>
    <mergeCell ref="K66:K68"/>
    <mergeCell ref="L66:L68"/>
    <mergeCell ref="A63:A65"/>
    <mergeCell ref="M66:M68"/>
    <mergeCell ref="A117:M117"/>
    <mergeCell ref="A66:B68"/>
    <mergeCell ref="A69:M69"/>
    <mergeCell ref="M72:M74"/>
    <mergeCell ref="M75:M77"/>
    <mergeCell ref="J84:J95"/>
    <mergeCell ref="M84:M95"/>
    <mergeCell ref="A96:B98"/>
    <mergeCell ref="K96:K98"/>
    <mergeCell ref="L96:L98"/>
    <mergeCell ref="A84:A95"/>
    <mergeCell ref="A99:M99"/>
    <mergeCell ref="A100:A101"/>
    <mergeCell ref="B100:M100"/>
    <mergeCell ref="B101:M101"/>
    <mergeCell ref="B108:B110"/>
    <mergeCell ref="I78:I80"/>
    <mergeCell ref="J78:J80"/>
    <mergeCell ref="K78:K80"/>
    <mergeCell ref="L78:L80"/>
    <mergeCell ref="M78:M80"/>
    <mergeCell ref="A78:B80"/>
    <mergeCell ref="M96:M98"/>
    <mergeCell ref="I96:I98"/>
    <mergeCell ref="J96:J98"/>
    <mergeCell ref="A81:M81"/>
    <mergeCell ref="A82:A83"/>
    <mergeCell ref="B82:M82"/>
    <mergeCell ref="B83:M83"/>
    <mergeCell ref="B84:B86"/>
    <mergeCell ref="B87:B89"/>
    <mergeCell ref="B90:B92"/>
    <mergeCell ref="B93:B95"/>
    <mergeCell ref="I84:I95"/>
    <mergeCell ref="L84:L95"/>
    <mergeCell ref="A186:B188"/>
    <mergeCell ref="M126:M128"/>
    <mergeCell ref="L120:L122"/>
    <mergeCell ref="L123:L125"/>
    <mergeCell ref="M120:M122"/>
    <mergeCell ref="M123:M125"/>
    <mergeCell ref="I120:I122"/>
    <mergeCell ref="I123:I125"/>
    <mergeCell ref="I186:I188"/>
    <mergeCell ref="J186:J188"/>
    <mergeCell ref="K186:K188"/>
    <mergeCell ref="L186:L188"/>
    <mergeCell ref="M186:M188"/>
    <mergeCell ref="A120:A122"/>
    <mergeCell ref="B120:B122"/>
    <mergeCell ref="B123:B125"/>
    <mergeCell ref="A123:A125"/>
    <mergeCell ref="L168:L170"/>
    <mergeCell ref="I135:I143"/>
    <mergeCell ref="A144:A146"/>
    <mergeCell ref="B144:B146"/>
    <mergeCell ref="I144:I146"/>
    <mergeCell ref="A150:A152"/>
    <mergeCell ref="B150:B152"/>
    <mergeCell ref="A108:A110"/>
    <mergeCell ref="B156:B158"/>
    <mergeCell ref="A156:A158"/>
    <mergeCell ref="A159:A161"/>
    <mergeCell ref="B159:B161"/>
    <mergeCell ref="I156:I158"/>
    <mergeCell ref="B153:B155"/>
    <mergeCell ref="L153:L155"/>
    <mergeCell ref="L144:L146"/>
    <mergeCell ref="A147:A149"/>
    <mergeCell ref="B147:B149"/>
    <mergeCell ref="L147:L149"/>
    <mergeCell ref="I147:I155"/>
    <mergeCell ref="I108:I110"/>
    <mergeCell ref="L150:L152"/>
    <mergeCell ref="M174:M176"/>
    <mergeCell ref="A174:B176"/>
    <mergeCell ref="A132:A134"/>
    <mergeCell ref="B132:B134"/>
    <mergeCell ref="I132:I134"/>
    <mergeCell ref="B102:B104"/>
    <mergeCell ref="I102:I104"/>
    <mergeCell ref="L102:L104"/>
    <mergeCell ref="M102:M104"/>
    <mergeCell ref="M108:M110"/>
    <mergeCell ref="A114:B116"/>
    <mergeCell ref="I114:I116"/>
    <mergeCell ref="J114:J116"/>
    <mergeCell ref="K114:K116"/>
    <mergeCell ref="L114:L116"/>
    <mergeCell ref="M114:M116"/>
    <mergeCell ref="A102:A104"/>
    <mergeCell ref="A141:A143"/>
    <mergeCell ref="B141:B143"/>
    <mergeCell ref="L141:L143"/>
    <mergeCell ref="M156:M167"/>
    <mergeCell ref="I159:I167"/>
    <mergeCell ref="M144:M155"/>
    <mergeCell ref="A153:A155"/>
    <mergeCell ref="A177:B179"/>
    <mergeCell ref="A180:B182"/>
    <mergeCell ref="A183:B185"/>
    <mergeCell ref="I177:I179"/>
    <mergeCell ref="J177:J179"/>
    <mergeCell ref="K177:K179"/>
    <mergeCell ref="L177:L179"/>
    <mergeCell ref="L162:L164"/>
    <mergeCell ref="L165:L167"/>
    <mergeCell ref="L174:L176"/>
    <mergeCell ref="I174:I176"/>
    <mergeCell ref="J174:J176"/>
    <mergeCell ref="K174:K176"/>
    <mergeCell ref="A162:A164"/>
    <mergeCell ref="A165:A167"/>
    <mergeCell ref="B162:B164"/>
    <mergeCell ref="B165:B167"/>
    <mergeCell ref="B168:B170"/>
    <mergeCell ref="A168:A170"/>
    <mergeCell ref="B171:B173"/>
    <mergeCell ref="A171:A173"/>
    <mergeCell ref="I171:I173"/>
    <mergeCell ref="I168:I170"/>
    <mergeCell ref="M177:M179"/>
    <mergeCell ref="I180:I182"/>
    <mergeCell ref="J180:J182"/>
    <mergeCell ref="K180:K182"/>
    <mergeCell ref="L180:L182"/>
    <mergeCell ref="M180:M182"/>
    <mergeCell ref="I183:I185"/>
    <mergeCell ref="J183:J185"/>
    <mergeCell ref="K183:K185"/>
    <mergeCell ref="L183:L185"/>
    <mergeCell ref="M183:M185"/>
  </mergeCells>
  <phoneticPr fontId="7" type="noConversion"/>
  <printOptions horizontalCentered="1"/>
  <pageMargins left="0.78740157480314965" right="0.39370078740157483" top="1.1811023622047245" bottom="0.78740157480314965" header="0.98425196850393704" footer="0.31496062992125984"/>
  <pageSetup paperSize="9" scale="78"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dimension ref="A1:H28"/>
  <sheetViews>
    <sheetView view="pageBreakPreview" zoomScale="60" zoomScaleNormal="100" workbookViewId="0">
      <selection activeCell="A14" sqref="A14:A15"/>
    </sheetView>
  </sheetViews>
  <sheetFormatPr defaultRowHeight="15"/>
  <cols>
    <col min="1" max="1" width="33.28515625" customWidth="1"/>
    <col min="2" max="2" width="21.28515625" style="3" customWidth="1"/>
    <col min="3" max="5" width="12.7109375" bestFit="1" customWidth="1"/>
  </cols>
  <sheetData>
    <row r="1" spans="1:8" ht="18.75">
      <c r="A1" s="49" t="s">
        <v>20</v>
      </c>
      <c r="B1" s="49"/>
      <c r="C1" s="49"/>
      <c r="D1" s="49"/>
      <c r="E1" s="49"/>
    </row>
    <row r="2" spans="1:8" ht="45.75" customHeight="1">
      <c r="A2" s="90" t="s">
        <v>49</v>
      </c>
      <c r="B2" s="90"/>
      <c r="C2" s="90"/>
      <c r="D2" s="90"/>
      <c r="E2" s="90"/>
    </row>
    <row r="3" spans="1:8" ht="15.75">
      <c r="A3" s="2"/>
      <c r="B3" s="17"/>
      <c r="C3" s="16"/>
      <c r="D3" s="16"/>
      <c r="E3" s="16"/>
    </row>
    <row r="4" spans="1:8" ht="90.75" customHeight="1">
      <c r="A4" s="13" t="s">
        <v>42</v>
      </c>
      <c r="B4" s="13" t="s">
        <v>21</v>
      </c>
      <c r="C4" s="16"/>
      <c r="D4" s="16"/>
      <c r="E4" s="16"/>
    </row>
    <row r="5" spans="1:8" ht="15.75">
      <c r="A5" s="13">
        <v>1</v>
      </c>
      <c r="B5" s="13">
        <v>2</v>
      </c>
      <c r="C5" s="16"/>
      <c r="D5" s="16"/>
      <c r="E5" s="16"/>
    </row>
    <row r="6" spans="1:8" ht="15.75">
      <c r="A6" s="5" t="s">
        <v>22</v>
      </c>
      <c r="B6" s="6">
        <f>SUM(B7:B10)</f>
        <v>20548.400000000001</v>
      </c>
      <c r="C6" s="16"/>
      <c r="D6" s="16"/>
      <c r="E6" s="16"/>
    </row>
    <row r="7" spans="1:8" ht="15.75">
      <c r="A7" s="5" t="s">
        <v>23</v>
      </c>
      <c r="B7" s="6">
        <v>0</v>
      </c>
      <c r="C7" s="16"/>
      <c r="D7" s="16"/>
      <c r="E7" s="16"/>
    </row>
    <row r="8" spans="1:8" ht="15.75">
      <c r="A8" s="4" t="s">
        <v>24</v>
      </c>
      <c r="B8" s="6">
        <v>18874</v>
      </c>
      <c r="C8" s="16"/>
      <c r="D8" s="16"/>
      <c r="E8" s="16"/>
    </row>
    <row r="9" spans="1:8" ht="31.5" customHeight="1">
      <c r="A9" s="4" t="s">
        <v>25</v>
      </c>
      <c r="B9" s="6">
        <v>1674.4</v>
      </c>
      <c r="C9" s="16"/>
      <c r="D9" s="16"/>
      <c r="E9" s="16"/>
    </row>
    <row r="10" spans="1:8" ht="31.5" customHeight="1">
      <c r="A10" s="4" t="s">
        <v>26</v>
      </c>
      <c r="B10" s="6">
        <v>0</v>
      </c>
      <c r="C10" s="16"/>
      <c r="D10" s="16"/>
      <c r="E10" s="16"/>
    </row>
    <row r="11" spans="1:8" ht="15.75">
      <c r="A11" s="1"/>
      <c r="B11" s="17"/>
      <c r="C11" s="16"/>
      <c r="D11" s="16"/>
      <c r="E11" s="16"/>
    </row>
    <row r="12" spans="1:8" ht="37.5" customHeight="1">
      <c r="A12" s="90" t="s">
        <v>50</v>
      </c>
      <c r="B12" s="91"/>
      <c r="C12" s="91"/>
      <c r="D12" s="91"/>
      <c r="E12" s="91"/>
      <c r="H12" s="12"/>
    </row>
    <row r="13" spans="1:8" ht="15.75">
      <c r="A13" s="2"/>
      <c r="B13" s="17"/>
      <c r="C13" s="17"/>
      <c r="D13" s="17"/>
      <c r="E13" s="17"/>
      <c r="H13" s="12"/>
    </row>
    <row r="14" spans="1:8" ht="15.75">
      <c r="A14" s="88" t="s">
        <v>42</v>
      </c>
      <c r="B14" s="89" t="s">
        <v>27</v>
      </c>
      <c r="C14" s="89"/>
      <c r="D14" s="89"/>
      <c r="E14" s="89"/>
    </row>
    <row r="15" spans="1:8" ht="15.75">
      <c r="A15" s="88"/>
      <c r="B15" s="15" t="s">
        <v>18</v>
      </c>
      <c r="C15" s="15" t="s">
        <v>19</v>
      </c>
      <c r="D15" s="15" t="s">
        <v>55</v>
      </c>
      <c r="E15" s="15" t="s">
        <v>9</v>
      </c>
    </row>
    <row r="16" spans="1:8" ht="15.75">
      <c r="A16" s="15">
        <v>1</v>
      </c>
      <c r="B16" s="15">
        <v>2</v>
      </c>
      <c r="C16" s="15">
        <v>3</v>
      </c>
      <c r="D16" s="15">
        <v>4</v>
      </c>
      <c r="E16" s="15">
        <v>5</v>
      </c>
    </row>
    <row r="17" spans="1:5" ht="15.75">
      <c r="A17" s="11" t="s">
        <v>22</v>
      </c>
      <c r="B17" s="19">
        <f>SUM(B18:B21)</f>
        <v>31920.9</v>
      </c>
      <c r="C17" s="19">
        <f>SUM(C18:C21)</f>
        <v>12309.3</v>
      </c>
      <c r="D17" s="19">
        <f t="shared" ref="D17" si="0">SUM(D18:D21)</f>
        <v>11433.3</v>
      </c>
      <c r="E17" s="19">
        <f t="shared" ref="E17:E26" si="1">SUM(B17:D17)</f>
        <v>55663.5</v>
      </c>
    </row>
    <row r="18" spans="1:5" ht="15.75">
      <c r="A18" s="11" t="s">
        <v>23</v>
      </c>
      <c r="B18" s="19">
        <f>B23</f>
        <v>0</v>
      </c>
      <c r="C18" s="20">
        <f t="shared" ref="C18:D18" si="2">C23</f>
        <v>0</v>
      </c>
      <c r="D18" s="20">
        <f t="shared" si="2"/>
        <v>0</v>
      </c>
      <c r="E18" s="19">
        <f t="shared" si="1"/>
        <v>0</v>
      </c>
    </row>
    <row r="19" spans="1:5" ht="15.75">
      <c r="A19" s="11" t="s">
        <v>24</v>
      </c>
      <c r="B19" s="19">
        <f t="shared" ref="B19:D19" si="3">B24</f>
        <v>20652.8</v>
      </c>
      <c r="C19" s="20">
        <f t="shared" si="3"/>
        <v>0</v>
      </c>
      <c r="D19" s="20">
        <f t="shared" si="3"/>
        <v>0</v>
      </c>
      <c r="E19" s="19">
        <f t="shared" si="1"/>
        <v>20652.8</v>
      </c>
    </row>
    <row r="20" spans="1:5" ht="15.75">
      <c r="A20" s="11" t="s">
        <v>43</v>
      </c>
      <c r="B20" s="19">
        <f t="shared" ref="B20:D20" si="4">B25</f>
        <v>11268.1</v>
      </c>
      <c r="C20" s="20">
        <f t="shared" si="4"/>
        <v>12309.3</v>
      </c>
      <c r="D20" s="20">
        <f t="shared" si="4"/>
        <v>11433.3</v>
      </c>
      <c r="E20" s="19">
        <f t="shared" si="1"/>
        <v>35010.699999999997</v>
      </c>
    </row>
    <row r="21" spans="1:5" ht="15.75">
      <c r="A21" s="11" t="s">
        <v>26</v>
      </c>
      <c r="B21" s="19">
        <f t="shared" ref="B21:D21" si="5">B26</f>
        <v>0</v>
      </c>
      <c r="C21" s="20">
        <f t="shared" si="5"/>
        <v>0</v>
      </c>
      <c r="D21" s="20">
        <f t="shared" si="5"/>
        <v>0</v>
      </c>
      <c r="E21" s="19">
        <f t="shared" si="1"/>
        <v>0</v>
      </c>
    </row>
    <row r="22" spans="1:5" ht="31.5">
      <c r="A22" s="11" t="s">
        <v>28</v>
      </c>
      <c r="B22" s="19">
        <f>SUM(B23:B26)</f>
        <v>31920.9</v>
      </c>
      <c r="C22" s="19">
        <f>SUM(C23:C26)</f>
        <v>12309.3</v>
      </c>
      <c r="D22" s="19">
        <f>SUM(D23:D26)</f>
        <v>11433.3</v>
      </c>
      <c r="E22" s="19">
        <f t="shared" si="1"/>
        <v>55663.5</v>
      </c>
    </row>
    <row r="23" spans="1:5" ht="15.75">
      <c r="A23" s="11" t="s">
        <v>23</v>
      </c>
      <c r="B23" s="19">
        <f>'Процессная часть'!E186</f>
        <v>0</v>
      </c>
      <c r="C23" s="19">
        <f>'Процессная часть'!E187</f>
        <v>0</v>
      </c>
      <c r="D23" s="19">
        <f>'Процессная часть'!E188</f>
        <v>0</v>
      </c>
      <c r="E23" s="19">
        <f t="shared" si="1"/>
        <v>0</v>
      </c>
    </row>
    <row r="24" spans="1:5" ht="15.75">
      <c r="A24" s="11" t="s">
        <v>44</v>
      </c>
      <c r="B24" s="19">
        <f>'Процессная часть'!F186</f>
        <v>20652.8</v>
      </c>
      <c r="C24" s="19">
        <f>'Процессная часть'!F187</f>
        <v>0</v>
      </c>
      <c r="D24" s="19">
        <f>'Процессная часть'!F188</f>
        <v>0</v>
      </c>
      <c r="E24" s="19">
        <f t="shared" si="1"/>
        <v>20652.8</v>
      </c>
    </row>
    <row r="25" spans="1:5" ht="15.75">
      <c r="A25" s="11" t="s">
        <v>43</v>
      </c>
      <c r="B25" s="19">
        <f>'Процессная часть'!G186</f>
        <v>11268.1</v>
      </c>
      <c r="C25" s="19">
        <f>'Процессная часть'!G187</f>
        <v>12309.3</v>
      </c>
      <c r="D25" s="19">
        <f>'Процессная часть'!G188</f>
        <v>11433.3</v>
      </c>
      <c r="E25" s="19">
        <f t="shared" si="1"/>
        <v>35010.699999999997</v>
      </c>
    </row>
    <row r="26" spans="1:5" ht="15.75">
      <c r="A26" s="11" t="s">
        <v>26</v>
      </c>
      <c r="B26" s="19">
        <f>'Процессная часть'!H186</f>
        <v>0</v>
      </c>
      <c r="C26" s="19">
        <f>'Процессная часть'!H187</f>
        <v>0</v>
      </c>
      <c r="D26" s="19">
        <f>'Процессная часть'!H188</f>
        <v>0</v>
      </c>
      <c r="E26" s="19">
        <f t="shared" si="1"/>
        <v>0</v>
      </c>
    </row>
    <row r="27" spans="1:5">
      <c r="A27" s="16"/>
      <c r="B27" s="17"/>
      <c r="C27" s="16"/>
      <c r="D27" s="16"/>
      <c r="E27" s="16"/>
    </row>
    <row r="28" spans="1:5" ht="50.25" customHeight="1">
      <c r="A28" s="87" t="s">
        <v>164</v>
      </c>
      <c r="B28" s="87"/>
      <c r="C28" s="87"/>
      <c r="D28" s="87"/>
      <c r="E28" s="87"/>
    </row>
  </sheetData>
  <mergeCells count="6">
    <mergeCell ref="A1:E1"/>
    <mergeCell ref="A28:E28"/>
    <mergeCell ref="A14:A15"/>
    <mergeCell ref="B14:E14"/>
    <mergeCell ref="A12:E12"/>
    <mergeCell ref="A2:E2"/>
  </mergeCells>
  <printOptions horizontalCentered="1"/>
  <pageMargins left="1.1811023622047245" right="0.78740157480314965" top="0.78740157480314965" bottom="1.1811023622047245" header="0.31496062992125984" footer="0.31496062992125984"/>
  <pageSetup paperSize="9" scale="86" orientation="portrait" horizontalDpi="1200"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Паспорт</vt:lpstr>
      <vt:lpstr>Процессная часть</vt:lpstr>
      <vt:lpstr>Фин. обеспечение </vt:lpstr>
      <vt:lpstr>'Процессная часть'!Заголовки_для_печати</vt:lpstr>
      <vt:lpstr>'Процессная часть'!Область_печати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Matyashova</dc:creator>
  <cp:lastModifiedBy>User-22-12</cp:lastModifiedBy>
  <cp:lastPrinted>2025-07-30T12:15:01Z</cp:lastPrinted>
  <dcterms:created xsi:type="dcterms:W3CDTF">2024-05-07T12:52:59Z</dcterms:created>
  <dcterms:modified xsi:type="dcterms:W3CDTF">2025-08-04T13:06:10Z</dcterms:modified>
</cp:coreProperties>
</file>