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840" yWindow="610" windowWidth="13570" windowHeight="9240"/>
  </bookViews>
  <sheets>
    <sheet name="по полной " sheetId="6" r:id="rId1"/>
  </sheets>
  <definedNames>
    <definedName name="_xlnm._FilterDatabase" localSheetId="0" hidden="1">'по полной '!$J$1:$J$866</definedName>
    <definedName name="_xlnm.Print_Area" localSheetId="0">'по полной '!$A$1:$Q$866</definedName>
  </definedNames>
  <calcPr calcId="144525"/>
</workbook>
</file>

<file path=xl/calcChain.xml><?xml version="1.0" encoding="utf-8"?>
<calcChain xmlns="http://schemas.openxmlformats.org/spreadsheetml/2006/main">
  <c r="N152" i="6" l="1"/>
  <c r="O152" i="6"/>
  <c r="P152" i="6"/>
  <c r="Q152" i="6"/>
  <c r="M152" i="6"/>
  <c r="N113" i="6"/>
  <c r="O113" i="6"/>
  <c r="P113" i="6"/>
  <c r="Q113" i="6"/>
  <c r="M113" i="6"/>
  <c r="O321" i="6" l="1"/>
  <c r="P321" i="6"/>
  <c r="Q321" i="6"/>
  <c r="N321" i="6"/>
  <c r="M321" i="6"/>
  <c r="N849" i="6" l="1"/>
  <c r="N845" i="6"/>
  <c r="N839" i="6"/>
  <c r="N826" i="6"/>
  <c r="N817" i="6"/>
  <c r="N805" i="6"/>
  <c r="N801" i="6"/>
  <c r="N797" i="6"/>
  <c r="N794" i="6"/>
  <c r="N790" i="6"/>
  <c r="N774" i="6"/>
  <c r="N764" i="6"/>
  <c r="N759" i="6"/>
  <c r="N752" i="6"/>
  <c r="N745" i="6"/>
  <c r="N740" i="6"/>
  <c r="N735" i="6"/>
  <c r="N713" i="6"/>
  <c r="N683" i="6"/>
  <c r="N679" i="6"/>
  <c r="N676" i="6"/>
  <c r="N670" i="6"/>
  <c r="N666" i="6"/>
  <c r="N653" i="6"/>
  <c r="N647" i="6"/>
  <c r="N642" i="6"/>
  <c r="N611" i="6"/>
  <c r="N554" i="6"/>
  <c r="N504" i="6"/>
  <c r="N451" i="6"/>
  <c r="N440" i="6"/>
  <c r="N400" i="6"/>
  <c r="N393" i="6"/>
  <c r="N387" i="6"/>
  <c r="N382" i="6"/>
  <c r="N378" i="6"/>
  <c r="N366" i="6"/>
  <c r="N348" i="6"/>
  <c r="N316" i="6"/>
  <c r="N306" i="6"/>
  <c r="N301" i="6"/>
  <c r="N296" i="6"/>
  <c r="N293" i="6"/>
  <c r="N290" i="6"/>
  <c r="N277" i="6"/>
  <c r="N266" i="6"/>
  <c r="N262" i="6"/>
  <c r="N257" i="6"/>
  <c r="N253" i="6"/>
  <c r="N233" i="6"/>
  <c r="N221" i="6"/>
  <c r="N191" i="6"/>
  <c r="N66" i="6"/>
  <c r="N41" i="6"/>
  <c r="N38" i="6"/>
  <c r="N35" i="6"/>
  <c r="N29" i="6"/>
  <c r="N24" i="6"/>
  <c r="N14" i="6"/>
  <c r="N11" i="6"/>
  <c r="N838" i="6" l="1"/>
  <c r="N837" i="6" s="1"/>
  <c r="N836" i="6" s="1"/>
  <c r="N10" i="6"/>
  <c r="N804" i="6"/>
  <c r="N682" i="6"/>
  <c r="N675" i="6"/>
  <c r="N553" i="6"/>
  <c r="N392" i="6"/>
  <c r="O366" i="6"/>
  <c r="P366" i="6"/>
  <c r="Q366" i="6"/>
  <c r="M366" i="6"/>
  <c r="O348" i="6"/>
  <c r="P348" i="6"/>
  <c r="Q348" i="6"/>
  <c r="M348" i="6"/>
  <c r="O41" i="6"/>
  <c r="P41" i="6"/>
  <c r="Q41" i="6"/>
  <c r="M41" i="6"/>
  <c r="N9" i="6" l="1"/>
  <c r="N674" i="6"/>
  <c r="O233" i="6"/>
  <c r="P233" i="6"/>
  <c r="Q233" i="6"/>
  <c r="M233" i="6"/>
  <c r="N8" i="6" l="1"/>
  <c r="O66" i="6"/>
  <c r="P66" i="6"/>
  <c r="Q66" i="6"/>
  <c r="M66" i="6"/>
  <c r="O253" i="6" l="1"/>
  <c r="P253" i="6"/>
  <c r="Q253" i="6"/>
  <c r="M253" i="6"/>
  <c r="O387" i="6" l="1"/>
  <c r="P387" i="6"/>
  <c r="Q387" i="6"/>
  <c r="M387" i="6"/>
  <c r="O504" i="6" l="1"/>
  <c r="P504" i="6"/>
  <c r="Q504" i="6"/>
  <c r="M504" i="6"/>
  <c r="O451" i="6"/>
  <c r="P451" i="6"/>
  <c r="Q451" i="6"/>
  <c r="M451" i="6"/>
  <c r="O393" i="6" l="1"/>
  <c r="P393" i="6"/>
  <c r="Q393" i="6"/>
  <c r="M393" i="6"/>
  <c r="O440" i="6"/>
  <c r="P440" i="6"/>
  <c r="Q440" i="6"/>
  <c r="M440" i="6"/>
  <c r="M817" i="6" l="1"/>
  <c r="O817" i="6"/>
  <c r="P817" i="6"/>
  <c r="Q817" i="6"/>
  <c r="Q801" i="6"/>
  <c r="P801" i="6"/>
  <c r="O801" i="6"/>
  <c r="M801" i="6"/>
  <c r="M845" i="6" l="1"/>
  <c r="O845" i="6"/>
  <c r="P845" i="6"/>
  <c r="Q845" i="6"/>
  <c r="M839" i="6"/>
  <c r="O839" i="6"/>
  <c r="P839" i="6"/>
  <c r="Q839" i="6"/>
  <c r="M849" i="6"/>
  <c r="M826" i="6"/>
  <c r="M805" i="6"/>
  <c r="M797" i="6"/>
  <c r="M794" i="6"/>
  <c r="M790" i="6"/>
  <c r="M774" i="6"/>
  <c r="M764" i="6"/>
  <c r="M759" i="6"/>
  <c r="M752" i="6"/>
  <c r="M745" i="6"/>
  <c r="M740" i="6"/>
  <c r="M735" i="6"/>
  <c r="M713" i="6"/>
  <c r="M683" i="6"/>
  <c r="M679" i="6"/>
  <c r="M676" i="6"/>
  <c r="M670" i="6"/>
  <c r="M666" i="6"/>
  <c r="M653" i="6"/>
  <c r="M647" i="6"/>
  <c r="M642" i="6"/>
  <c r="M611" i="6"/>
  <c r="M554" i="6"/>
  <c r="M400" i="6"/>
  <c r="M382" i="6"/>
  <c r="M378" i="6"/>
  <c r="M316" i="6"/>
  <c r="M306" i="6"/>
  <c r="M301" i="6"/>
  <c r="M296" i="6"/>
  <c r="M293" i="6"/>
  <c r="M290" i="6"/>
  <c r="M277" i="6"/>
  <c r="M266" i="6"/>
  <c r="M262" i="6"/>
  <c r="M257" i="6"/>
  <c r="M250" i="6"/>
  <c r="M221" i="6"/>
  <c r="M191" i="6"/>
  <c r="M38" i="6"/>
  <c r="M35" i="6"/>
  <c r="M29" i="6"/>
  <c r="M24" i="6"/>
  <c r="M14" i="6"/>
  <c r="M11" i="6"/>
  <c r="M10" i="6" l="1"/>
  <c r="M682" i="6"/>
  <c r="M838" i="6"/>
  <c r="M837" i="6" s="1"/>
  <c r="M836" i="6" s="1"/>
  <c r="Q838" i="6"/>
  <c r="Q837" i="6" s="1"/>
  <c r="Q836" i="6" s="1"/>
  <c r="P838" i="6"/>
  <c r="P837" i="6" s="1"/>
  <c r="P836" i="6" s="1"/>
  <c r="O838" i="6"/>
  <c r="O837" i="6" s="1"/>
  <c r="O836" i="6" s="1"/>
  <c r="M392" i="6"/>
  <c r="M553" i="6"/>
  <c r="M675" i="6"/>
  <c r="M804" i="6"/>
  <c r="M674" i="6" l="1"/>
  <c r="M9" i="6"/>
  <c r="M8" i="6" l="1"/>
  <c r="Q849" i="6" l="1"/>
  <c r="P849" i="6"/>
  <c r="O849" i="6"/>
  <c r="Q826" i="6"/>
  <c r="P826" i="6"/>
  <c r="O826" i="6"/>
  <c r="Q805" i="6"/>
  <c r="P805" i="6"/>
  <c r="O805" i="6"/>
  <c r="Q797" i="6"/>
  <c r="P797" i="6"/>
  <c r="O797" i="6"/>
  <c r="Q679" i="6"/>
  <c r="P679" i="6"/>
  <c r="O679" i="6"/>
  <c r="Q794" i="6"/>
  <c r="P794" i="6"/>
  <c r="O794" i="6"/>
  <c r="Q790" i="6"/>
  <c r="P790" i="6"/>
  <c r="O790" i="6"/>
  <c r="Q774" i="6"/>
  <c r="P774" i="6"/>
  <c r="O774" i="6"/>
  <c r="Q764" i="6"/>
  <c r="P764" i="6"/>
  <c r="O764" i="6"/>
  <c r="Q759" i="6"/>
  <c r="P759" i="6"/>
  <c r="O759" i="6"/>
  <c r="Q752" i="6"/>
  <c r="P752" i="6"/>
  <c r="O752" i="6"/>
  <c r="Q745" i="6"/>
  <c r="P745" i="6"/>
  <c r="O745" i="6"/>
  <c r="Q740" i="6"/>
  <c r="P740" i="6"/>
  <c r="O740" i="6"/>
  <c r="Q735" i="6"/>
  <c r="P735" i="6"/>
  <c r="O735" i="6"/>
  <c r="Q713" i="6"/>
  <c r="P713" i="6"/>
  <c r="O713" i="6"/>
  <c r="Q683" i="6"/>
  <c r="P683" i="6"/>
  <c r="O683" i="6"/>
  <c r="Q676" i="6"/>
  <c r="P676" i="6"/>
  <c r="O676" i="6"/>
  <c r="Q670" i="6"/>
  <c r="P670" i="6"/>
  <c r="O670" i="6"/>
  <c r="Q666" i="6"/>
  <c r="P666" i="6"/>
  <c r="O666" i="6"/>
  <c r="Q653" i="6"/>
  <c r="P653" i="6"/>
  <c r="O653" i="6"/>
  <c r="Q647" i="6"/>
  <c r="P647" i="6"/>
  <c r="O647" i="6"/>
  <c r="Q642" i="6"/>
  <c r="P642" i="6"/>
  <c r="O642" i="6"/>
  <c r="Q611" i="6"/>
  <c r="P611" i="6"/>
  <c r="O611" i="6"/>
  <c r="Q554" i="6"/>
  <c r="P554" i="6"/>
  <c r="O554" i="6"/>
  <c r="Q400" i="6"/>
  <c r="P400" i="6"/>
  <c r="O400" i="6"/>
  <c r="Q382" i="6"/>
  <c r="P382" i="6"/>
  <c r="O382" i="6"/>
  <c r="Q378" i="6"/>
  <c r="P378" i="6"/>
  <c r="O378" i="6"/>
  <c r="Q316" i="6"/>
  <c r="P316" i="6"/>
  <c r="O316" i="6"/>
  <c r="Q306" i="6"/>
  <c r="P306" i="6"/>
  <c r="O306" i="6"/>
  <c r="Q301" i="6"/>
  <c r="P301" i="6"/>
  <c r="O301" i="6"/>
  <c r="Q296" i="6"/>
  <c r="P296" i="6"/>
  <c r="O296" i="6"/>
  <c r="Q293" i="6"/>
  <c r="P293" i="6"/>
  <c r="O293" i="6"/>
  <c r="Q290" i="6"/>
  <c r="P290" i="6"/>
  <c r="O290" i="6"/>
  <c r="Q277" i="6"/>
  <c r="P277" i="6"/>
  <c r="O277" i="6"/>
  <c r="Q266" i="6"/>
  <c r="P266" i="6"/>
  <c r="O266" i="6"/>
  <c r="Q262" i="6"/>
  <c r="P262" i="6"/>
  <c r="O262" i="6"/>
  <c r="Q257" i="6"/>
  <c r="P257" i="6"/>
  <c r="O257" i="6"/>
  <c r="Q250" i="6"/>
  <c r="P250" i="6"/>
  <c r="O250" i="6"/>
  <c r="Q221" i="6"/>
  <c r="P221" i="6"/>
  <c r="O221" i="6"/>
  <c r="Q191" i="6"/>
  <c r="P191" i="6"/>
  <c r="O191" i="6"/>
  <c r="Q38" i="6"/>
  <c r="P38" i="6"/>
  <c r="O38" i="6"/>
  <c r="Q35" i="6"/>
  <c r="P35" i="6"/>
  <c r="O35" i="6"/>
  <c r="Q29" i="6"/>
  <c r="P29" i="6"/>
  <c r="O29" i="6"/>
  <c r="Q24" i="6"/>
  <c r="P24" i="6"/>
  <c r="O24" i="6"/>
  <c r="Q14" i="6"/>
  <c r="P14" i="6"/>
  <c r="O14" i="6"/>
  <c r="Q11" i="6"/>
  <c r="P11" i="6"/>
  <c r="O11" i="6"/>
  <c r="P10" i="6" l="1"/>
  <c r="Q10" i="6"/>
  <c r="O10" i="6"/>
  <c r="Q682" i="6"/>
  <c r="P682" i="6"/>
  <c r="O682" i="6"/>
  <c r="O675" i="6"/>
  <c r="Q804" i="6"/>
  <c r="P675" i="6"/>
  <c r="Q553" i="6"/>
  <c r="O553" i="6"/>
  <c r="O392" i="6"/>
  <c r="Q675" i="6"/>
  <c r="Q392" i="6"/>
  <c r="P553" i="6"/>
  <c r="P392" i="6"/>
  <c r="O804" i="6"/>
  <c r="P804" i="6"/>
  <c r="O9" i="6" l="1"/>
  <c r="Q9" i="6"/>
  <c r="P9" i="6"/>
  <c r="Q674" i="6"/>
  <c r="O674" i="6"/>
  <c r="P674" i="6"/>
  <c r="Q8" i="6" l="1"/>
  <c r="O8" i="6"/>
  <c r="P8" i="6"/>
</calcChain>
</file>

<file path=xl/sharedStrings.xml><?xml version="1.0" encoding="utf-8"?>
<sst xmlns="http://schemas.openxmlformats.org/spreadsheetml/2006/main" count="1548" uniqueCount="545">
  <si>
    <t/>
  </si>
  <si>
    <t>3.07.00.0.000 - Условно утвержденные расходы на первый и второй годы планового периода в соответствии с решением о местном бюджете</t>
  </si>
  <si>
    <t>3.06.00.0.000 - 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</si>
  <si>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</si>
  <si>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общего образования в муниципальных общеобразовательных организациях в сельской местности)</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</si>
  <si>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общего образования в муниципальных общеобразовательных организациях в городской местности)</t>
  </si>
  <si>
    <t>3.05.00.0.000 - отдельные государственные полномочия, не переданные, но осуществляемые органами местного самоуправления за счет субвенций из бюджета субъекта Российской Федерации</t>
  </si>
  <si>
    <t>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 на изъятие животных и (или) продуктов животноводства при ликвидации очагов особо опасных болезней животных на территории субъекта Российской Федерации с возмещением стоимости изъятых животных и (или) продуктов животноводства, на осуществление регионального государственного ветеринарного надзора</t>
  </si>
  <si>
    <t>на осуществление региональных и межмуниципальных программ и проектов в области физической культуры и спорта, организацию и проведение официальных региональных и межмуниципальных физкультурных, физкультурно-оздоровительных и спортивных мероприятий, в том числе физкультурных мероприятий и спортивных мероприятий по реализации Всероссийского физкультурно-спортивного комплекса «Готов к труду и обороне» (ГТО), обеспечение подготовки спортивных сборных команд субъекта Российской Федерации, в том числе среди лиц с ограниченными возможностями здоровья и инвалидов, а также присвоение спортивных разрядов и соответствующих квалификационных категорий спортивных судей в порядке, установленном федеральными законами и иными нормативными правовыми актами Российской Федерации</t>
  </si>
  <si>
    <t>организации и обеспечения отдыха и оздоровления детей (за исключением организации отдыха детей в каникулярное время), осуществления мероприятий по обеспечению безопасности жизни и здоровья детей в период их пребывания в организациях отдыха детей и их оздоровления, осуществления регионального контроля за соблюдением требований законодательства Российской Федерации в сфере организации отдыха и оздоровления детей, осуществления иных полномочий, предусмотренных Федеральным законом от 24 июля 1998 г.  № 124-ФЗ «Об основных гарантиях прав ребенка в Российской Федерации»</t>
  </si>
  <si>
    <t>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</si>
  <si>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</si>
  <si>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на организацию оказания населению субъекта Российской Федерации первичной медико-санитарной помощи, специализированной, в том числе высокотехнологичной, медицинской помощи, скорой, в том числе скорой специализированной, медицинской помощи и паллиативной медицинской помощи, проведение медицинских экспертиз, медицинских осмотров и медицинских освидетельствований в медицинских организациях, подведомственных исполнительным органам государственной власти субъекта Российской Федерации</t>
  </si>
  <si>
    <t>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</si>
  <si>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на организацию предоставления общего образования в государственных образовательных организациях субъектов Российской Федерации, создание условий для осуществления присмотра и ухода за детьми, содержания детей в государственных образовательных организациях субъектов Российской Федерации</t>
  </si>
  <si>
    <t>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</si>
  <si>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</si>
  <si>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3.04.02.0.000 - за счет субвенций, предоставленных из бюджета субъекта Российской Федерации, всего</t>
  </si>
  <si>
    <t>по составлению списков кандидатов в присяжные заседатели</t>
  </si>
  <si>
    <t>3.04.01.0.000 - за счет субвенций, предоставленных из федерального бюджета, всего</t>
  </si>
  <si>
    <t>3.04.00.0.000 -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</si>
  <si>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Предоставление доплаты за выслугу лет к трудовой пенсии муниципальным служащим за счет средств местного бюджета</t>
  </si>
  <si>
    <t>учреждение печатного средства массовой информации для опубликования муниципальных правовых актов, обсуждения проектов муниципальных правовых актов по вопросам местного значения, доведения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t>
  </si>
  <si>
    <t>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</si>
  <si>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 xml:space="preserve">обслуживание долговых обязательств в части процентов, пеней и штрафных санкций по бюджетным кредитам, полученным из региональных и местных бюджетов </t>
  </si>
  <si>
    <t xml:space="preserve">обслуживание муниципального долга без учета обслуживания долговых обязательств в части процентов, пеней и штрафных санкций по бюджетным кредитам, полученным из региональных и местных бюджетов </t>
  </si>
  <si>
    <t>3.02.00.0.000 -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</si>
  <si>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создание, содержание и организация деятельности аварийно-спасательных служб и (или) аварийно-спасательных формирований на территории  поселения</t>
  </si>
  <si>
    <t>организация библиотечного обслуживания населения, комплектование и обеспечение сохранности библиотечных фондов библиотек  поселения</t>
  </si>
  <si>
    <t>3.01.02.0.000 - 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 всего</t>
  </si>
  <si>
    <t xml:space="preserve">1) Постановление ГА МО "О создании муниципального  учреждения "Аварийно-спасательный отряд муниципального образования Кавказский район" и утверждении устава в новой редакции от 23.09.2011 №902  ; 
</t>
  </si>
  <si>
    <t>создание, содержание и организация деятельности аварийно-спасательных служб и (или) аварийно-спасательных формирований на территории сельского поселения</t>
  </si>
  <si>
    <t>обеспечение проживающих в сельском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 на территории сельского поселения</t>
  </si>
  <si>
    <t>осуществление мер по противодействию коррупции в границах муниципального района</t>
  </si>
  <si>
    <t>организация и осуществление мероприятий межпоселенческого характера по работе с детьми и молодежью</t>
  </si>
  <si>
    <t>организация проведения официальных физкультурно-оздоровительных и спортивных мероприятий муниципального района</t>
  </si>
  <si>
    <t>обеспечение условий для развития на территории муниципального района физической культуры, школьного спорта и массового спорта</t>
  </si>
  <si>
    <t>оказание поддержки социально ориентированным некоммерческим организациям, благотворительной деятельности и добровольчеству</t>
  </si>
  <si>
    <t>содействие развитию малого и среднего предпринимательства</t>
  </si>
  <si>
    <t>создание условий для развития сельскохозяйственного производства в поселениях в сфере растениеводства</t>
  </si>
  <si>
    <t>создание условий для развития сельскохозяйственного производства в поселениях в сфере животноводства с учетом рыболовства и рыбоводства</t>
  </si>
  <si>
    <t>организация и осуществление мероприятий по мобилизационной подготовке муниципальных предприятий и учреждений, находящихся на территории муниципального района</t>
  </si>
  <si>
    <t>организация и осуществление мероприятий по территориальной обороне и гражданской обороне, защите населения и территории муниципального района от чрезвычайных ситуаций природного и техногенного характера</t>
  </si>
  <si>
    <t>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</si>
  <si>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</si>
  <si>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земельных участков в границах муниципального района для муниципальных нужд</t>
  </si>
  <si>
    <t>создание условий для оказания медицинской помощи населению на территории муниципального района (за исключением территорий поселений, включенных в утвержденный Правительством Российской Федерации перечень территорий, население которых обеспечивается медицинской помощью в медицинских организациях, подведомственных федеральному органу исполнительной власти, осуществляющему функции по медико-санитарному обеспечению населения отдельных территорий) в соответствии с территориальной программой государственных гарантий бесплатного оказания гражданам медицинской помощи</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</si>
  <si>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</si>
  <si>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</si>
  <si>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сельской местности</t>
  </si>
  <si>
    <t>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городской местности</t>
  </si>
  <si>
    <t>организация предоставления общедоступного и бесплатного дошкольного образования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</si>
  <si>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участие в предупреждении и ликвидации последствий чрезвычайных ситуаций на территории муниципального района</t>
  </si>
  <si>
    <t>разработка и осуществление мер, направленных на укрепление межнационального и межконфессионального согласия, поддержку и развитие языков и культуры народов Российской Федерации, проживающих на территории муниципального района, реализацию прав национальных меньшинств, обеспечение социальной и культурной адаптации мигрантов, профилактику межнациональных (межэтнических) конфликтов</t>
  </si>
  <si>
    <t>участие в профилактике терроризма и экстремизма, а также в минимизации и (или) ликвидации последствий проявлений терроризма и экстремизма на территории муниципального района</t>
  </si>
  <si>
    <t>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</si>
  <si>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организация в границах муниципального района электро- и газоснабжения поселений в пределах полномочий, установленных законодательством Российской Федерации</t>
  </si>
  <si>
    <t>владение, пользование и распоряжение имуществом, находящимся в муниципальной собственности муниципального района</t>
  </si>
  <si>
    <t>составление и рассмотрение проекта бюджета муниципального района, утверждение и исполнение бюджета муниципального района, осуществление контроля за его исполнением, составление и утверждение отчета об исполнении бюджета муниципального района</t>
  </si>
  <si>
    <t>3.01.01.0.000 - по перечню, предусмотренному частью 1 статьи 15 и частью 4 статьи 14 Федерального закона от 6 октября 2003 г. № 131-ФЗ «Об общих принципах организации местного самоуправления в Российской Федерации», всего</t>
  </si>
  <si>
    <t>3.01.00.0.000 -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</si>
  <si>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Вид расхода</t>
  </si>
  <si>
    <t>Целевая статья</t>
  </si>
  <si>
    <t>Раздел, пораздел</t>
  </si>
  <si>
    <t>Коды бюджетной классификации</t>
  </si>
  <si>
    <t>Срок действия правового акта (договора, соглашения)</t>
  </si>
  <si>
    <t>Дата вступления в силу правового акта (договора, соглашения)</t>
  </si>
  <si>
    <t>Раздел, глава, статья, подстатья, пункт, подпункт, абзац правового акта (договора, соглашения)</t>
  </si>
  <si>
    <t>Реквизиты правового акта (договора, соглашения)</t>
  </si>
  <si>
    <t>Наименование полномочия</t>
  </si>
  <si>
    <t>Код полномочия</t>
  </si>
  <si>
    <t>Группа полномочий: Расходные обязательства муниципальных образований</t>
  </si>
  <si>
    <t xml:space="preserve">Постановление ГА МО "Об утверждении муниципальной программы муниципального образования Кавказский район "Комплексное и устойчивое развитие муниципального образования Кавказский район в сфере строительства, архитектуры, дорожного хозяйства и жилищно-коммунального хозяйства" от 17.11.2014 №1779; </t>
  </si>
  <si>
    <t>2021 год</t>
  </si>
  <si>
    <t>2022 год</t>
  </si>
  <si>
    <t>п.1</t>
  </si>
  <si>
    <t>п.2</t>
  </si>
  <si>
    <t xml:space="preserve">Постановление ГА МО "Об утверждении муниципальной программы муниципального образования Кавказский район "Развитие топливно-энергетического комплекса от 17.11.2014 №1778; </t>
  </si>
  <si>
    <t xml:space="preserve">Решение сессии МО "О создании муниципального дорожного фонда муниципального образования Кавказский район и утверждении порядка формирования и использования бюджетных ассигнований муниципального дорожного фонда муниципального образования Кавказский район" от 28.11.2013 №27; </t>
  </si>
  <si>
    <t xml:space="preserve">Постановление ГА МО "Об утверждении муниципальной программы муниципального образования Кавказский район "Комплексное и устойчивое развитие муниципального образования Кавказский район в сфере строительства, архитектуры, дорожного хозяйства и жилищно-коммунального хозяйства от 17.11.2014 №1779; </t>
  </si>
  <si>
    <t xml:space="preserve">Постановление ГА МО "Об утверждении муниципальной программы муниципального образования Кавказский район "Обеспечение безопасности населения" от 29.10.2014 №1717; </t>
  </si>
  <si>
    <t xml:space="preserve">Постановление ГА МО "Об организации деятельности муниципального учреждения "Управление по делам гражданской обороны, чрезвычайным ситуациям и обеспечению пожарной безопасности муниципального образования Кавказский район" от 06.02.2009 №46; </t>
  </si>
  <si>
    <t xml:space="preserve">Постановление ГА МО "Об утверждении муниципальной программы муниципального образования Кавказский район "Защита населения и территорий от чрезвычайных ситуаций природного и техногенного характера" от 31.10.2014 №1731; </t>
  </si>
  <si>
    <t>Постановление ГА МО "О создании, содержании, использовании и восполнении запасов (резерва) материально-технических, продовольственных, медицинских и иных средств муниципального образования Кавказский район в целях гражданской обороны и ликвидации чрезвычайных ситуаций от 25.02.2014 №447;</t>
  </si>
  <si>
    <t xml:space="preserve">Постановление ГА МО "Устав муниципального казенного учреждения "Управление по делам гражданской обороны, чрезвычайным ситуациям муниципального образования Кавказский район от 06.09.2011 №835; </t>
  </si>
  <si>
    <t xml:space="preserve">Устав учреждения "Устав "Ситуационного центра муниципального образования Кавказский район от 08.02.2011 №91; </t>
  </si>
  <si>
    <t xml:space="preserve">Постановление ГА МО Кавказский район №875 от 30.05.2017; "Об утверждении Устава муниципального автономного дошкольного образовательного учреждения центр развития ребенка - детский сад №32 города Кропоткин муниципального образования Кавказский район"  
</t>
  </si>
  <si>
    <t>Постановление ГА МО Кавказский район №876 от 30.05.2017 г "Об утверждении Устава муниципального автономного дошкольного образовательного учреждения центр развития ребенка - детский сад №33 станицы Кавказская муниципального образования Кавказский район"</t>
  </si>
  <si>
    <t>Постановление ГА МО Кавказский район №1069 от 07.07.2015 "Об утверждении Устава в новой редакции  муниципального бюджетного дошкольного образовательного учреждения детский сад  общеразвивающего вида № 31 поселка Мирской муниципального образования Кавказский район"</t>
  </si>
  <si>
    <t>Постановление ГА МО Кавказский район №1070 от 07.07.2015 "Об утверждении Устава в новой редакции муниципального бюджетного  дошкольного образовательного учреждения детский сад №28 ст.Темижбекская муниципального образования Кавказский район"</t>
  </si>
  <si>
    <t xml:space="preserve">Постановление ГА МО Кавказский район №1167 от 07,08,2015 г. "Об утверждении Устава муниципального автономного дошкольного образовательного учреждения "Центр развития ребенка - детский сад №14 г.Кропоткин" муниципального образования Кавказский район" </t>
  </si>
  <si>
    <t xml:space="preserve">Постановление ГА МО Кавказский район №1091 от 14,07,2015 г. "Об утверждении Устава муниципального бюджетного дошкольного образовательного учреждения "Детский сад комбинированного вида №7 г.Кропоткин" муниципального образования Кавказский район" </t>
  </si>
  <si>
    <t>Постановление ГА МО Кавказский район  №1995 от 23.12.2014 г. "Об утверждении Устава  муниципального бюджетного дошкольного образовательного учреждения "Детский сад №8 г.Кропоткин" муниципального образования Кавказский район"</t>
  </si>
  <si>
    <t xml:space="preserve">Постановление ГА МО Кавказский район №1090 от 14,07,2015 г. "Об утверждении Устава муниципального бюджетного дошкольного образовательного учреждения "Детский сад №6 г.Кропоткин" муниципального образования Кавказский район" </t>
  </si>
  <si>
    <t xml:space="preserve">Постановление ГА МО Кавказский район №1173 от 07,08,2015 г. "Об утверждении Устава  муниципального бюджетного дошкольного образовательного учреждения "Детский сад №30" муниципального образования Кавказский район" </t>
  </si>
  <si>
    <t xml:space="preserve">Постановление ГА МО Кавказский район №1172 от 07,08,2015 г. "Об утверждении Устава в новой редакции муниципального бюджетного дошкольного образовательного учреждения "Детский сад №29" муниципального образования Кавказский район" </t>
  </si>
  <si>
    <t xml:space="preserve">Постановление ГА МО Кавказский район № 1171 от 07,08,2015 г. "Об утверждении Устава в новой редакции муниципального бюджетного дошкольного образовательного учреждения "Детский сад №27" муниципального образования Кавказский район" </t>
  </si>
  <si>
    <t>Постановление ГА МО Кавказский район №1170 от 07,08,2015 г. "Об утверждении Устава в новой редакции  муниципального бюджетного дошкольного образовательного учреждения "Детский сад №25" муниципального образования Кавказский район"</t>
  </si>
  <si>
    <t xml:space="preserve">Постановление ГА МО Кавказский район №1095 от 14,07,2015 г. "Об утверждении Устава в новой редакции муниципального бюджетного дошкольного образовательного учреждения "Детский сад №24" муниципального образования Кавказский район" </t>
  </si>
  <si>
    <t xml:space="preserve">Постановление ГА МО Кавказский район №1154 от 06,08,2015 г. "Об утверждении Устава в новой редакции муниципального бюджетного дошкольного образовательного учреждения "Детский сад №23" муниципального образования Кавказский район" </t>
  </si>
  <si>
    <t xml:space="preserve">Постановление ГА МО Кавказский район №1169 от 07,08,2015 г "Об утверждении Устава муниципального автономного дошкольного образовательного учреждения "Детский сад №22" муниципального образования Кавказский район" </t>
  </si>
  <si>
    <t xml:space="preserve">Постановление ГА МО Кавказский район №1097 от 14,07,2015 г "Об утверждении Устава муниципального бюджетного дошкольного образовательного учреждения "Центр развития ребенка детский сад №21 имени М.Горького муниципального образования Кавказский район" </t>
  </si>
  <si>
    <t xml:space="preserve">Постановление ГА МО Кавказский район №1153 от 06,08,2015 г "Об утверждении Устава муниципального бюджетного дошкольного образовательного учреждения "Детский сад №20 поселка Степной муниципального образования Кавказский район" </t>
  </si>
  <si>
    <t xml:space="preserve">Постановление ГА МО Кавказский район №1068 от 07,07,2015 г "Об утверждении Устава  муниципального бюджетного дошкольного образовательного учреждения "Детский сад №19 х.Лосево" муниципального образования Кавказский район" </t>
  </si>
  <si>
    <t xml:space="preserve">Постановление ГА МО Кавказский район №1067 от 07,07,2015 г "Об утверждении Устава муниципального бюджетного дошкольного образовательного учреждения "Детский сад №16 г.Кропоткин" муниципального образования Кавказский район" </t>
  </si>
  <si>
    <t xml:space="preserve">Постановление ГА МО Кавказский район №1088 от 14,07,2015 г "Об утверждении Устава муниципального бюджетного дошкольного образовательного учреждения "Детский сад №1 г.Кропоткин" муниципального образования Кавказский район" </t>
  </si>
  <si>
    <t xml:space="preserve">Постановление ГА МО Кавказский район №1089 от 14,07,2015 г "Об утверждении Устава муниципального бюджетного дошкольного образовательного учреждения "Детский сад  №3" муниципального образования Кавказский район" </t>
  </si>
  <si>
    <t xml:space="preserve">Постановление ГА МО Кавказский район №1094 от 14,07,2015 г "Об утверждении Устава муниципального автономного дошкольного образовательного учреждения "Центр развития ребенка - детский сад №18 г.Кропоткин" муниципального образования Кавказский район" </t>
  </si>
  <si>
    <t>Постановление ГА МО Кавказский район №1168 от 07,08,2015 г. "Об утверждении Устава муниципального бюджетного дошкольного образовательного учреждения "Детский сад комбинированного вида №15 г.Кропоткин" муниципального образования Кавказский район" №1168 от 07,08,2015</t>
  </si>
  <si>
    <t xml:space="preserve">п. 1-4 
</t>
  </si>
  <si>
    <t>п.1,2,3</t>
  </si>
  <si>
    <t>07,08,2015</t>
  </si>
  <si>
    <t>14,07,2015</t>
  </si>
  <si>
    <t>23,12,2014</t>
  </si>
  <si>
    <t>06,08,2015</t>
  </si>
  <si>
    <t>07,07,2015</t>
  </si>
  <si>
    <t xml:space="preserve">Постановление ГА МО Кавказский район №1644 от 28.12.2015 г. "О переименовании муниципального бюджетного образовательного учреждения ДОД детская школа искусств станицы Кавказской муниципального образования Кавказский район в муниципальное бюджетное учреждение ДО детская школа искусств станицы Кавказской муниципального образования Кавказский район и утверждении устава в новой редакции" </t>
  </si>
  <si>
    <t>Постановление ГА МО Кавказский район №1562 от 07.12.2015 г. "Об утверждении текста изменений в устав муниципального бюджетного образовательного учреждения дополнительного образования детей "Детская музыкальная школа №2" города Кропоткина муниципального образования Кавказский район"</t>
  </si>
  <si>
    <t>Постановление ГА МО Кавказский район №1561 от 07.12.2015 г. "Об утверждении текста изменений в устав муниципального бюджетного образовательного учреждения дополнительного образования детей "Детская музыкальная школа №1 им.Свиридова" города Кропоткина муниципального образования Кавказский район"</t>
  </si>
  <si>
    <t xml:space="preserve">п. 1,2,3 
</t>
  </si>
  <si>
    <t xml:space="preserve">п. 1,3 ; 
</t>
  </si>
  <si>
    <t xml:space="preserve">с 28.12.2015 по 01.01.2999; 
</t>
  </si>
  <si>
    <t>12,08,2015</t>
  </si>
  <si>
    <t>21,05,2015</t>
  </si>
  <si>
    <t xml:space="preserve">п. 1,3; 
</t>
  </si>
  <si>
    <t xml:space="preserve">с 07.12.2015 по 01.01.2999; 
</t>
  </si>
  <si>
    <t>Постановление ГА МО Кавказский район №865 от 21.05.2015 "Об утверждении устава  муниципального бюджетного образовательного учреждения средней общеобразовательной школы №7 города Кропоткин муниципального образования Кавказский район"</t>
  </si>
  <si>
    <t xml:space="preserve">Постановление ГА МО Кавказский район №868 от 21,05,2015 "Об утверждении устава  муниципального бюджетного общеобразовательного учреждения средняя общеобразовательная школа №44 города Кропоткин муниципального образования Кавказский район" </t>
  </si>
  <si>
    <t xml:space="preserve">Постановление ГА МО Кавказский район №861 от 21,05,2015 "Об утверждении устава  муниципального бюджетного общеобразовательного учреждения средняя общеобразовательная школа №2 г. Кропоткин муниципального образования Кавказский район" </t>
  </si>
  <si>
    <t>Постановление ГА МО Кавказский район №1590 от 01.12.2016 г. "Об утверждении устава муниципального бюджетного общеобразовательного учреждения средняя общеобразовательная школа № 4 города имени Ж.Макеевой Кропоткин муниципального образования Кавказский район"</t>
  </si>
  <si>
    <t xml:space="preserve">Постановление ГА МО Кавказский район №1164 от 07,08,2015 г "Об утверждении Устава муниципального автономного дошкольного образовательного учреждения центр развития ребенка - детский сад №2 г.Кропоткин муниципального образования Кавказский район" </t>
  </si>
  <si>
    <t xml:space="preserve">Постановление ГА МО Кавказский район №1066 от 07,08,2015 г. "Об утверждении Устава муниципального бюджетного дошкольного образовательного учреждения "Детский сад комбинированного вида №11 г.Кропоткин" муниципального образования Кавказский район" </t>
  </si>
  <si>
    <t xml:space="preserve">Постановление ГА МО Кавказский район №1763 от 29,11,2017 г. "Об утверждении Устава муниципального автономного дошкольного образовательного учреждения Центр развития ребенка - детский сад №17 г.Кропоткин муниципального образования Кавказский район" </t>
  </si>
  <si>
    <t xml:space="preserve">Постановление ГА МО Кавказский район №872 от 21,05,2015 "Об утверждении устава  муниципального бюджетного общеобразовательного учреждения средняя общеобразовательная школа №13 станицы Дмитриевская муниципального образования Кавказский район" </t>
  </si>
  <si>
    <t xml:space="preserve">Постановление ГА МО Кавказский район №876 от 21,05,2015 "Об утверждении устава муниципального бюджетного общеобразовательного учреждения средняя общеобразовательная школа №19 станицы Казанская муниципального образования Кавказский район" </t>
  </si>
  <si>
    <t>Постановление ГА МО Кавказский район №1063 от 07.07.2015 "Об утверждении Устава "Муниципального автономного образовательного учреждения дополнительного образования детей центр внешкольной работы города Кропоткин муниципального образования Кавказский район"</t>
  </si>
  <si>
    <t>Постановление ГА МО Кавказский район №1571 от 10.12.2015 г. "О переименовании муниципального бюджетного образовательного учреждения дополнительного образования детей "Детской художественной школы города Кропоткина" муниципального образования Кавказский район в муниципальное бюджетное учреждение дополнительного образования детскую художественную школу города Кропоткин муниципального образования Кавказский район и утверждении устава в новой редакции</t>
  </si>
  <si>
    <t xml:space="preserve">с 10.12.2015 по 01.01.2999; 
</t>
  </si>
  <si>
    <t>Постановление ГА МО Кавказский район №1032 от 30.06.2015 "Об утверждении Устава муниципального бюджетного образовательного учреждения дополнительного образования детей станция юных натуралистов города Кропоткина муниципального образования Кавказский район"</t>
  </si>
  <si>
    <t xml:space="preserve">п. 1,2,3 ; 
</t>
  </si>
  <si>
    <t>30,06,2015</t>
  </si>
  <si>
    <t>Постановление ГА МО Кавказский район №1033 от 30,06,2015 "Об утверждении Устава муниципального  бюджетного образовательного учреждения дополнительного образования дом детского творчества муниципального образования Кавказский район"</t>
  </si>
  <si>
    <t>Постановление ГА МО Кавказский район №1184 от 12,08,2015 "Об утверждении Устава муниципального бюджетного образовательного учреждения дополнительного образования детская юношеская спортивная школа "Совершенство" города Кропоткин муниципального образования Кавказский район"</t>
  </si>
  <si>
    <t>Постановление ГА МО Кавказский район №1645 от 28.12.2015 г. "О переименовании муниципального бюджетного образовательного учреждения ДОД детской школы искусств станицы Казанской муниципального образования Кавказский район в муниципальное бюджетное учреждение ДО детскую школу искусств станицы Казанской муниципального образования Кавказский район и утверждении устава в новой редакции"</t>
  </si>
  <si>
    <t>п. 1,3</t>
  </si>
  <si>
    <t xml:space="preserve">Постановление №431 от 10.03.2016 года "О порядке финансирования питания учащихся в  муниципальном образовании Кавказский район" </t>
  </si>
  <si>
    <t>с 10.03.2016</t>
  </si>
  <si>
    <t xml:space="preserve">Постановление №1537 от 23.11.2016 года "О порядке финансирования питания учащихся и педагогических работников в муниципальном образовании Кавказский район" </t>
  </si>
  <si>
    <t>Постановление ГА МО Кавказский район № № 1732 от 31.10.2014г. "Об утверждении муниципальной программы "Организация отдыха и оздоровления детей и подростков" МО Кавказский район"</t>
  </si>
  <si>
    <t>Постановление Администрации муниципального образования Кавказский район от 31 октября 2014 г. N 1733 "Об утверждении муниципальной программы муниципального образования Кавказский район "Развитие образования"</t>
  </si>
  <si>
    <t>Постановление ГА МО Кавказский район №1429 от 28.10.2016 г. "О создании муниципального казенного учреждения "Организационно-методический центр развития образования" муниципального образования Кавказский район"</t>
  </si>
  <si>
    <t xml:space="preserve">п. 1 -4 
</t>
  </si>
  <si>
    <t>Постановление ГА МО Кавказский район №1693 от 23.12.2016 г "Об утверждении Устава муниципального казенного учреждения "Организационно-методический центр развития образования" муниципального образования Кавказский район"</t>
  </si>
  <si>
    <t xml:space="preserve">Постановление ГА МО Кавказский район №801 от 06.06.2016 "Об утверждении Устава муниципального казенного учреждения "Централизованная бухгалтерия  образования Кавказский район" ; </t>
  </si>
  <si>
    <t xml:space="preserve">Решение Совета МО Кавказский район №75 от 27.03.2014 "Об утверждении Положения управления образования администрации муниципального образования Кавказский район"; </t>
  </si>
  <si>
    <t>01.1.02.S0050</t>
  </si>
  <si>
    <t>01.1.02.S0600</t>
  </si>
  <si>
    <t xml:space="preserve">Постановление ГА МО "Об утверждении муниципальной программы муниципального образования Кавказский район "Развитие образования" от 31.10.2014 №1733; </t>
  </si>
  <si>
    <t xml:space="preserve">Соглашение о передаче полномочий "между министерством образования, науки и молодежной политики Кр.кр. и МО Кавк. р-он о пред. субвенции из краевого бюджета  бюджету МО Кав.р-он на осуществление гос.полномочий в области образования по фин.обеспечению гос. Гарантий реализации прав на получение обедоступного и бесплатного дошкольного образования в муниципальных дошкольных  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от 09.01.2017 №17/2; </t>
  </si>
  <si>
    <t xml:space="preserve"> Постановление ГА МО "Об утверждении муниципальной программы муниципального образования Кавказский район "Развитие образования" от 31.10.2014 №1733; </t>
  </si>
  <si>
    <t xml:space="preserve">Постановление ГА МО "О предоставлении компенсационных выплат на возмещение расходов по оплате жилья,отопления и освещения отдельным категориям граждан, работающим и проживающим в сельских населенных пунктах муниципального образования Кавказский район от 23.05.2013 №602; </t>
  </si>
  <si>
    <t xml:space="preserve">Постановление ГА МО "Об утверждении муниципальной программы муниципального образования Кавказский район "Развитие здравоохранения" от 27.11.2014 №1858; </t>
  </si>
  <si>
    <t xml:space="preserve">Устав учреждения "муниципального бюджетного учреждения "Управление архитектуры и градостроительства муниципального образования Кавказский район от 26.12.2011 №1391; </t>
  </si>
  <si>
    <t xml:space="preserve">Постановление ГА МО "Устав муниципального казенного учреждения культуры Центральная межпоселенческая библиотека" муниципального образования Кавказский район от 15.12.2016 №1657; </t>
  </si>
  <si>
    <t>Постановление ГА МО "Об утверждении муниципальной программы муниципального образования Кавказский район "Развитие культуры"  № 1693 от 24.10.2014г.</t>
  </si>
  <si>
    <t xml:space="preserve">Постановление ГА МО "Об утверждении муниципальной программы муниципального образования Кавказский район "Развитие культуры"  от 24.10.2014 №1693; </t>
  </si>
  <si>
    <t xml:space="preserve">Постановление ГА МО "Устав муниципального казенного учреждения "Централизованная бухгалтерия отдела культуры" муниципального образования Кавказский район от 15.12.2016 №1656; </t>
  </si>
  <si>
    <t xml:space="preserve">Постановление ГА МО "Устав муниципального казенного учреждения культуры "Организационно-методический центр культуры" муниципального образования Кавказский район от 21.12.2016 №1678; </t>
  </si>
  <si>
    <t xml:space="preserve">Постановление Администрации муниципального образования Кавказский район  от 31 октября 2014 г. N 1731 "Об утверждении муниципальной программы муниципального образования Кавказский район "Защита населения и территорий от чрезвычайных ситуаций природного и техногенного характера" </t>
  </si>
  <si>
    <t xml:space="preserve">Постановление Администрации муниципального образования Кавказский район №211 от 24.11.2011 "Об утверждении положения по мобилизационной подготовке" </t>
  </si>
  <si>
    <t xml:space="preserve">п. 1,2 ; 
</t>
  </si>
  <si>
    <t xml:space="preserve">Постановление ГА МО "Об утверждении муниципальной программы муниципального образования Кавказский район "Экономическое развитие и инновационная экономика"  от 06.11.2014 №1743; </t>
  </si>
  <si>
    <t>Постановление ГА МО "Об утверждении муниципальной программы муниципального образования Кавказский район "Развитие сельского хозяйства и регулирование рынков сельскохозяйственной продукции, сырья и продовольствия"  от 12.11.2014 №1761;</t>
  </si>
  <si>
    <t xml:space="preserve">Постановление ГА МО "Об утверждении муниципальной программы муниципального образования Кавказский район "Социальная поддержка граждан" от 14.11.2014 №1775; </t>
  </si>
  <si>
    <t xml:space="preserve"> Устав учреждения "Устав муниципального учреждения "Сельскохозяйственный информационно-консультационный центр "Кавказский" муниципального образования Кавказский район от 21.11.2011 №1196; </t>
  </si>
  <si>
    <t>п.1,2,4</t>
  </si>
  <si>
    <t>п.1,2,5</t>
  </si>
  <si>
    <t>п.1,2,6</t>
  </si>
  <si>
    <t>п.1,2,7</t>
  </si>
  <si>
    <t>п.1,2,8</t>
  </si>
  <si>
    <t xml:space="preserve"> Постановление ГА МО "Об изменении наименования муниципального бюджетного учреждения "Сельскохозяйственный информационно-консультационный центр "Кавказский" муниципального образования Кавказский район от 26.07.2017 №1209 ; </t>
  </si>
  <si>
    <t xml:space="preserve">п. 1 ; 
</t>
  </si>
  <si>
    <t xml:space="preserve">Постановление администрации МО Кавказский район от 05.06.2014г № 1009"Об утверждении порядка финансирования за счет средств местного бюджета и норм расходов на проведение физкультурных и спортивно- массовых мероприятий, включенных в единый календарный план спортивно-массовых и физкультурно-оздоровительных мероприятий муниципального образования Кавказский район" </t>
  </si>
  <si>
    <t>п. 1, 2</t>
  </si>
  <si>
    <t>с 01.01.2015г.</t>
  </si>
  <si>
    <t xml:space="preserve">Постановление Администрации муниципального образования Кавказский район  от 20 октября 2014 г. N 1658 "Об утверждении муниципальной программы муниципального образования Кавказский район "Развитие физической культуры и спорта" </t>
  </si>
  <si>
    <t xml:space="preserve">Постановление Администрации муниципального образования Кавказский район от 29 октября 2014 г. N 1717 "Об утверждении муниципальной программы муниципального образования Кавказский район "Обеспечение безопасности населения" </t>
  </si>
  <si>
    <t xml:space="preserve">Постановление Администрации муниципального образования Кавказский район от 17 ноября 2014 г. N 1778 "Об утверждении муниципальной программы муниципального образования Кавказский район "Развитие топливно-энергетического комплекса" </t>
  </si>
  <si>
    <t>Постановление Администрации муниципального образования Кавказский район №1690 от 22.12.2016 г "О переименовании муниципального бюджетного учреждения "Центр спортивной подготовки" муниципального образования Кавказский район в муниципальное бюджетное учреждение спортивная школа "Буревестник" муниципального образования Кавказский район и утверждении устава";</t>
  </si>
  <si>
    <t xml:space="preserve">с 22.12.2016 по 01.01.2999; 
</t>
  </si>
  <si>
    <t>Постановление ГА МО Кавказский район №1654 от 15.12.2016 г "О переименовании муниципального бюджетного учреждения дополнительного образования детско-юношеской спортивной школы "Олимп" муниципального образования Кавказский район в муниципальное бюджетное учреждение спортивная школа "Олимп" муниципального образования кавказский район и утверждении устава в новой редакции"</t>
  </si>
  <si>
    <t>Постановление ГА МО Кавказский район №1753 от 29.12.2016 г. "О переименовании муниципального бюджетного учреждения дополнительного образования детско-юношеской спортивной школы "Юность" муниципального образования Кавказский район в муниципальное бюджетное учреждение спортивная школа "Юность" муниципального образования Кавказский район и утверждении устава" №1753 от 29.12.2016;</t>
  </si>
  <si>
    <t>Постановление ГА МО Кавказский район №1649 от 14.12.2016 "О переименовании муниципального бюджетного учреждения дополниительного образования детско-юношеской спортивной школы "Спартак" города Кропоткин муниципального образования Кавказский район в муниципальное бюджетное учреждение спортивная школа №1 города Кропоткин муниципального образования Кавказский район и утверждении устава";</t>
  </si>
  <si>
    <t>Постановление ГА МО Кавказский район №1697 от 23.12.2016 г. "О переименовании муниципального бюджетного учреждения дополнительного образования детско-юношеской спортивной школы "Смена" муниципального образования Кавказский район в муниципальное бюджетное учреждение спортивная школа "Смена" муниципального образования Кавказский район и утверждении устава"</t>
  </si>
  <si>
    <t>Постановление ГА МО Кавказский район №1696 от 23.12.2016 "О переименовании муниципального бюджетного учреждения дополнительного образования детско-юношеской спортивной школы "Прометей" муниципального образования Кавказский район в муниципальное бюджетное учреждение спортивная школа "Прометей" муниципального образования Кавказский район и утверждении устава"</t>
  </si>
  <si>
    <t xml:space="preserve">Постановление ГА МО Кавказский район №1689 от 22.12.2016 "Об изменении типа муниципального бюджетного учреждения "Клуб по спортивно-массовой и физкультурно-оздоровительной работе" муниципального образования Кавказский район" ; </t>
  </si>
  <si>
    <t>Постановление ГА МО Кавказский район №1655 от 15.12.2016 г "О переименовании муниципального бюджетного учреждения "Физкультурный спортивный центр" муниципального образования Кавказский район в муниципальное бюджетное учреждение спортивная школа "Ника" муниципального образования Кавказский район и утверждении устава"</t>
  </si>
  <si>
    <t xml:space="preserve">Постановление ГА МО Кавказский район № 443 от 12.04.2013 "Об утверждении Устава муниципального бюджетного учреждения "Центр спортивной подготовки" муниципального образования Кавказский район" ; 
</t>
  </si>
  <si>
    <t xml:space="preserve">с 15.12.2016  
</t>
  </si>
  <si>
    <t xml:space="preserve">с 29.12.2016  
</t>
  </si>
  <si>
    <t xml:space="preserve">с 14.12.2016 ; 
</t>
  </si>
  <si>
    <t xml:space="preserve">с 23.12.2016  
</t>
  </si>
  <si>
    <t>с 23.12.2016</t>
  </si>
  <si>
    <t xml:space="preserve">с 12.04.2013  
</t>
  </si>
  <si>
    <t>Постановление ГА МО Кавказский район №1680 от 21.12.2016; "О создании муниципального казенного учреждения "Молодёжный центр "Эдельвейс" муниципального образования Кавказский район путем изменения типа существующего муниципального бюджетного учреждения молодежный центр "Эдельвейс" муниципального образования Кавказский район"</t>
  </si>
  <si>
    <t xml:space="preserve">Постановление Администрации муниципального образования Кавказский район  от 21 ноября 2014 г. N 1834 "Об утверждении муниципальной программы муниципального образования Кавказский район "Молодежь Кавказского района" </t>
  </si>
  <si>
    <t xml:space="preserve"> Постановление ГА МО "Об утверждении муниципальной программы муниципального образования Кавказский район "Обеспечение безопасности населения"  от 29.10.2014 №1717; </t>
  </si>
  <si>
    <t xml:space="preserve">Постановление Администрации муниципального образования Кавказский район от 17 ноября 2014 г. N 1779 "Об утверждении муниципальной программы муниципального образования Кавказский район "Комплексное и устойчивое развитие муниципального образования Кавказский район в сфере строительства, архитектуры, дорожного хозяйства и жилищно-коммунального хозяйства" </t>
  </si>
  <si>
    <t xml:space="preserve">Постановление Администрации муниципального образования Кавказский район от 14 ноября 2014 г. N 1775 "Об утверждении муниципальной программы муниципального образования Кавказский район "Социальная поддержка граждан" </t>
  </si>
  <si>
    <t>03.4.01.L4970</t>
  </si>
  <si>
    <t>Постановление ГА МО "Об утверждении муниципальной программы муниципального образования Кавказский район "Защита населения и территорий от чрезвычайных ситуаций природного и техногенного характера" " от 31.10.2014 №1731</t>
  </si>
  <si>
    <t>п1</t>
  </si>
  <si>
    <t>Постановление ГА МО  №902 от 23.09.2011 "О создании муниципального бюджетного учреждения "Аварийно-спасательный отряд муниципального образования Кавказский район" и утверждении устава в новой редакции";</t>
  </si>
  <si>
    <t>п1,3</t>
  </si>
  <si>
    <t>3.01.02.0.015</t>
  </si>
  <si>
    <t>участие в предупреждении и ликвидации последствий чрезвычайных ситуаций в границах  поселения</t>
  </si>
  <si>
    <t xml:space="preserve">Решение сессии МО № 487 от 27.10.2011г "Об утверждении Положения о контрольно-счетной палате МО Кавказский район" </t>
  </si>
  <si>
    <t xml:space="preserve">п. 8 пп 10,11 
</t>
  </si>
  <si>
    <t xml:space="preserve">с 27.10.2011
</t>
  </si>
  <si>
    <t>Постановление ГА МО Кавказский район "О регламенте администрации муниципального образования Кавказский район" № 669 от 29.07.2010</t>
  </si>
  <si>
    <t xml:space="preserve">Регламент Совета муниципального образования Кавказский район (утвержден решением Совета МО Кавказский район от 24.06.2010 г. N° 284). </t>
  </si>
  <si>
    <t xml:space="preserve">Решение Совета МО Кавказский район № 270 от 23.12.2015г "Об утверждении структуры администрации муниципального образования Кавказский район" </t>
  </si>
  <si>
    <t xml:space="preserve">Решение Совета МО Кавказский район №40 от 26.02.2009 "Об утверждении Положения управления имущественных отношений администрации муниципального образования Кавказский район" 
</t>
  </si>
  <si>
    <t>Решение Совета МО Кавказский район  №174 от 24.12.2009 г "Об утверждении Положения о финансовом управлении администрации муниципального образования Кавказский район"</t>
  </si>
  <si>
    <t xml:space="preserve">Решение Совета МО Кавказский район №229 от 30.09.2015 "Об утверждении Регламента Совета муниципального образования Кавказский район" </t>
  </si>
  <si>
    <t xml:space="preserve">27.05.2014 
</t>
  </si>
  <si>
    <t xml:space="preserve">Решение Совета МО Кавказский район №125 от 23.09.2014 "Об утверждении Положения отдела физической культуры администрации муниципального образования Кавказский район" ; </t>
  </si>
  <si>
    <t xml:space="preserve">Решение Совета МО Кавказский район №97 от 27.05.2014 "Решение об утверждении Положения об управлении сельского хозяйства администрации муниципального образования Кавказский район" </t>
  </si>
  <si>
    <t xml:space="preserve">Решение Совета МО Кавказский район №357 от 26.10.2016 г. "Об утверждении Положения о порядке выплаты денежной компенсации расходов депутатам Совета муниципального образования Кавказский район, осуществляющим свои полномочия на непостоянной основе" </t>
  </si>
  <si>
    <t xml:space="preserve">Договор "Договор с ПАО "Сбербанк России" от 05.06.2017 №0118300004517000078-0132990-02; </t>
  </si>
  <si>
    <t xml:space="preserve">Договор с ПАО "Сбербанк России", №0118300004518000169-0132990-02 от 29.06.2018 </t>
  </si>
  <si>
    <t>29.02.2018</t>
  </si>
  <si>
    <t>Договор "о предоставлении бюджету муниципальному образованию Кавказский район из краевого бюджета бюджетного кредита на частичное покрытие дефицита бюджета № 93 от 16.11.2018;</t>
  </si>
  <si>
    <t>Договор "о предоставлении бюджету муниципальному образованию Кавказский район из краевого бюджета бюджетного кредита на частичное покрытие дефицита бюджета № 69 от 02.10.2018</t>
  </si>
  <si>
    <t>п.1-2</t>
  </si>
  <si>
    <t>Постановление ГА МО №1159 от 14.11.2011г "О создании муниципального казенного учреждения "Производственно-эксплуатационная служба муниципального образования Кавказский район" и об утверждении устава"</t>
  </si>
  <si>
    <t>Постановление ГА МО №559 от 27.02.2015г "О создании муниципального казенного учреждения "Централизованная бухгалтерия администрации муниципального образования Кавказский район" и об утверждении устава"</t>
  </si>
  <si>
    <t>27.02.2015 г.</t>
  </si>
  <si>
    <t xml:space="preserve">Постановление Администрации муниципального образования Кавказский район от 6 ноября 2014 г. N 1743 "Об утверждении муниципальной программы муниципального образования Кавказский район "Экономическое развитие и инновационная экономика" </t>
  </si>
  <si>
    <t>14.11.2011г</t>
  </si>
  <si>
    <t>Устав учреждения " муниципального казенного учреждения "Производственно- эксплуатационная служба муниципального образования Кавказский район от 14.11.2011 №1159</t>
  </si>
  <si>
    <t xml:space="preserve">Постановление ГА МО "О создании муниципального казенного учреждения "Централизованная бухгалтерия администрации муниципального образования Кавказский район" от 27.02.2015 №559; </t>
  </si>
  <si>
    <t>п.1,2</t>
  </si>
  <si>
    <t xml:space="preserve">Постановление Администрации муниципального образования Кавказский район от 14 ноября 2014 г. N 1776 "Об утверждении муниципальной программы муниципального образования Кавказский район "Информационное общество муниципального образования Кавказский район" </t>
  </si>
  <si>
    <t xml:space="preserve">Решение сессии МО "О пенсии и дополнительном обеспечении за выслугу лет лицам, замещавшим муниципальные должности и должности муниципальной службы муниципального образования Кавказский район" от 30.09.2015 №226; </t>
  </si>
  <si>
    <t xml:space="preserve">Постановление ГА МО "Об утверждении муниципальной программы муниципального образования Кавказский район "Социальная поддержка граждан"  от 14.11.2014 №1775; </t>
  </si>
  <si>
    <t xml:space="preserve">Устав МО "Устав муниципального образования Кавказский район" от 22.04.2015 №186; </t>
  </si>
  <si>
    <t>ст.14</t>
  </si>
  <si>
    <t xml:space="preserve">Постановление ГА МО "Об утверждении порядка предоставления субсидий малым формам хозяйствования в АПК на территории муниципального образования Кавказский район от 19.01.2012 №23  ; </t>
  </si>
  <si>
    <t xml:space="preserve"> Постановление ГА МО "Об утверждении порядка предоставления субсидий малым формам хозяйствования в АПК на территории муниципального образования Кавказский район от 19.01.2012 №23  ; </t>
  </si>
  <si>
    <t>Постановление ГА МО "Об утверждении муниципальной программы муниципального образования Кавказский район "Развитие образования" от 31.10.2014 №0733;</t>
  </si>
  <si>
    <t>Постановление Администрации муниципального образования Кавказский район от 27 ноября 2014 г. N 1858 "Об утверждении муниципальной программы муниципального образования Кавказский район "Развитие здравоохранения"</t>
  </si>
  <si>
    <t>п.1 п.п1.1</t>
  </si>
  <si>
    <t xml:space="preserve">п. 1 ; п.п1.1.
</t>
  </si>
  <si>
    <t xml:space="preserve">п. 1 ; п.п 1.1.
</t>
  </si>
  <si>
    <t xml:space="preserve">п. 1 ; п. 1.1.
</t>
  </si>
  <si>
    <t>п. 1 пп.1.1</t>
  </si>
  <si>
    <t xml:space="preserve">Постановление ГА МО "Об утверждении муниципальной программы муниципального образования Кавказский район "Развитие сельского хозяйства и регулирование рынков сельскохозяйственной продукции, сырья и продовольствия" от 12.11.2014 №1761; </t>
  </si>
  <si>
    <t xml:space="preserve">Решение сессии МО "Об утверждении Положения о бюджетном процессе в муниципальном образовании Кавказский район" от 28.02.2013 №661; </t>
  </si>
  <si>
    <t>Р1</t>
  </si>
  <si>
    <t>3.00.00.0.000</t>
  </si>
  <si>
    <t>Расходные обязательства, возникшие в результате принятия нормативных правовых актов муниципального района, заключения договоров (соглашений)</t>
  </si>
  <si>
    <t>02.1.01.R0820</t>
  </si>
  <si>
    <t>02.5.01.L0270</t>
  </si>
  <si>
    <t>раздел 2 п.2.1.</t>
  </si>
  <si>
    <t>Постановление ГА МО "Об утверждении муниципальной программы "Социальная поддержка граждан" № 1775 от 14.11.2014г.,</t>
  </si>
  <si>
    <t>Постановление ГА МО "Об утверждении муниципальной программы  "Комплексное и устойчивое развитие муниципального образования Кавказский район в сфере строительства, архитектуры, дорожного хозяйства и жилищно-коммунального хозяйства" № 1779 от 17.11.2014г.</t>
  </si>
  <si>
    <t>Постановление ГА МО "Об утверждении муниципальной программы "Обеспечение безопасности населения" № 1717 от 29.10.14г.</t>
  </si>
  <si>
    <t>Постановление ГА МО "Об утверждении муниципальной программы "Развитие топливно-энергетического комплекса"  № 1778 от 17.11.2014г.</t>
  </si>
  <si>
    <t>Постановление ГА МО "Об утверждении муниципальной программы "Социальная поддержка граждан" № 1775 от 14.11.2014г.</t>
  </si>
  <si>
    <t>Постановление ГА МО "Об утверждении муниципальной программы  "Развитие культуры" № 1693 от 24.10.2014г.</t>
  </si>
  <si>
    <t>Постановление ГА МО "Об утверждении муниципальной программы  "Молодежь Кавказского района" № 1834 от 21.11.14</t>
  </si>
  <si>
    <t xml:space="preserve">с 06.06.2016
</t>
  </si>
  <si>
    <t xml:space="preserve">Соглашение о предоставлении субвенций, выделяемых местным бюджетам муниципальных образований Краснодарского края из краевого бюджета на осуществление государственных полномочий Краснодарского края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в части регулирования численности безнадзорных животных на территории муниципальных образований Краснодарского края  (Госветуправление КК) №30 от 26.04.2018г. </t>
  </si>
  <si>
    <t>Соглашение о предоставлении субвенций на осуществление отдельных государственных полномочий по поддержке сельскохозяйственного производства в агропромышленном комплексе Краснодарского края №76/19 от 20.02.2019</t>
  </si>
  <si>
    <t xml:space="preserve">Соглашение о передаче полномочий "Соглашение  между министерством труда и социального развития Краснодарского края и администрацией муниципального образования Кавказский район о предоставлении в 2019 году субвенции из краевого бюджета бюджету МО Кавказский район" №61 от 17.01.2019
</t>
  </si>
  <si>
    <t xml:space="preserve">Соглашение между министерством труда и социального развития Краснодарского края и муниципальным образованием Кавказский район о предоставлении в 2019 году субвенции из краевого бюджета бюджету муниципального образования Кавказский район №17 от 17.01.2019
</t>
  </si>
  <si>
    <t xml:space="preserve">Соглашение о передаче полномочий "Соглашение между администрацией Краснодарского края и администрацией муниципального образования Кавказский район о предоставлении бюджету МО Кавказский район субвенции в 2019 году на осуществление государственных полномочий по созданию и организации деятельности комиссии по делам несовершеннолетних и защите их прав" №105 от 18.01.2019
</t>
  </si>
  <si>
    <t>Соглашение о предоставлении субвенций на осуществление отдельных государственных полномочий по поддержке сельскохозяйственного производства в агропромышленном комплексе Краснодарского края №31/19 от 25.01.2019</t>
  </si>
  <si>
    <t>Постановление от 20.02.2019г. № 192 Об утверждении Устава муниципального бюджетного учреждения "Аварийно-спасательный отряд муниципального образования Кавказский район" в новой редакции</t>
  </si>
  <si>
    <t xml:space="preserve"> 20.02.2019 </t>
  </si>
  <si>
    <t>Решение совета МО Кавказский район №54  от 19.12.2018г.  О принятии полномочий по созданию, содержанию и организации деятельности аварийно-спасательных служб и (или) аварийно-спасательных формирований на территории Кропоткинского городского поселения муниципалтьного образования Кавказский район</t>
  </si>
  <si>
    <t>п.3.2</t>
  </si>
  <si>
    <t xml:space="preserve"> 01.01.2019г.</t>
  </si>
  <si>
    <t xml:space="preserve">Соглашение о передаче полномочий "между министерством образования, науки и молодежной политики Краснодарского края и  МО Кавказский район о предоставлении субвенции из краевого бюджета бюджету МО Кавказский район" от 09.01.2019 №17/1; </t>
  </si>
  <si>
    <t xml:space="preserve">Соглашение о передаче полномочий "Соглашение  между министерством образования, науки и молодежной политики Краснодарского края и  МО Кавказский район о предоставлении субвенции из краевого бюджета бюджету МО Кавказский район от 09.01.2019 №17/1; </t>
  </si>
  <si>
    <t>Соглашение между министерством труда и социального развития Краснодарского края и муниципальным образованием Кавказский район о предоставлении в 2019 году из краевого бюджета бюджету муниципального образования Кавказский район субвенции на осуществление отдельных государственнных полномочий по выплате ежемесячных денежных средств на содержание детей-сирот и детей, оставшихся без поепечения родителей, находящихся под опекой (попечительством) , включая предварительную опеку (попечительство), переданных на воспитание в приемные семьи №193 от 16.01.2019</t>
  </si>
  <si>
    <t>Соглашение между  министерством труда и социального развития Краснодарского края и муниципальным образованием Кавказский район о предоставлении в 2019 году из краевого бюджета бюджету муниципального образования Кавказский район субвенции на осуществление отдельных государственных полномочий по выплате ежемесячных денежных средств на содержание детей, нуждающихся в особой заботе государства, переданных на патронатное воспитание" №321 от 16.01.2019</t>
  </si>
  <si>
    <t>Соглашение между министерством труда и социального развития Краснодарского края и муниципальным образованием Кавказский район о предоставлении в 2019 году  из краевого бюджета бюджету муниципального образования Кавказский район субвенции на осуществление отдельных государственных полномочий по выплате ежемесячного вознаграждения, причитающегося приемным родителям за оказание услуг по воспитанию приемных детей №237 от 16.01.2019</t>
  </si>
  <si>
    <t>Соглашение  между министерством труда и социального развития Краснодарского края и муниципальным образованием Кавказский район о предоставлении в 2019 году из краевого бюджета бюджету муниципального образования Кавказский район субвенции на осуществление отдельных государственных полномочий по выплате ежемесячного вознаграждения, причитающегося патронатным воспитателям за оказание услуг по осуществлению патронатного воспитания и постинтернатного сопровождения" №280 от 16.01.2019</t>
  </si>
  <si>
    <t>Соглашение  между министерством труда и социального развития Краснодарского края и муниципальным образованием Кавказский район о предоставлении в 2019 году из краевого бюджета бюджету муниципального образования Кавказский район на осуществление отдельных государственных полномочий по оплате проезда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 или на патронатное воспитание, к месту лечения и обратно №407 от 04.02.2019 г.</t>
  </si>
  <si>
    <t>Соглашение о передаче полномочий "между министерством образования, науки и молодежной политики Кр.кр. и МО Кавк. р-он о пред. субвенции из краевого бюджета  бюджету МО Кав.р-он на осуществление гос.полномочий в области образования по фин.обеспечению гос. Гарантий реализации прав на получение обедоступного и бесплатного дошкольного образования в муниципальных дошкольных  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от 09.01.2019 №17/2</t>
  </si>
  <si>
    <t>Соглашение о передаче полномочий "между министерством образования, науки и молодежной политики Кр.кр. и МО Кавк. р-он о пред. субвенции из краевого бюджета  бюджету МО Кав.р-он на осуществление гос.полномочий в области образования по фин.обеспечению гос. Гарантий реализации прав на получение обедоступного и бесплатного дошкольного, начального общего, среднего общего образования в муниципальных образовательных организациях, обеспечение дополнительного образования детей в муниципальных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от 09.01.2019 №17/3;</t>
  </si>
  <si>
    <t>Соглашение о передаче полномочий "Соглашение между министерством образования, науки и молодежной политики Краснодарского края и муниципальным образованием Кавказский район о предоставлении субвенции из краевого бюджета бюджету муниципального образования Кавказский район от 09.01.2019 №17/1;</t>
  </si>
  <si>
    <t xml:space="preserve">Соглашение о передаче полномочий "между министерством образования, науки и молодежной политики Кр.кр. и МО Кавк. р-он о пред. субвенции из краевого бюджета  бюджету МО Кав.р-он на осуществление гос.полномочий в области образования по фин.обеспечению гос. Гарантий реализации прав на получение обедоступного и бесплатного дошкольного, начального общего, среднего общего образования в муниципальных образовательных организациях, обеспечение дополнительного образования детей в муниципальных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от 09.01.2019 №17/3; </t>
  </si>
  <si>
    <t xml:space="preserve">п. 1.1 ; 
</t>
  </si>
  <si>
    <t>Соглашение №УГ-32 от 14.01.2019 "О предоставлении бюджету муниципального образования Кавказский район субвенции в 2019 году на осуществление отдельных государственных полномочий по ведению учета граждан отдельных категорий в качестве нуждающихся в жилых помещениях"</t>
  </si>
  <si>
    <t>на поддержку сельскохозяйственного производства (за исключением мероприятий, предусмотренных федеральными целевыми программами), разработку и реализацию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 (в части поддержки сельскохозяйственного производства в сфере животноводства с учетом рыбоводства и рыболовства)</t>
  </si>
  <si>
    <t>на поддержку сельскохозяйственного производства (за исключением мероприятий, предусмотренных федеральными целевыми программами), разработку и реализацию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 (в части поддержки сельскохозяйственного производства в сфере растениеводства)</t>
  </si>
  <si>
    <t>919</t>
  </si>
  <si>
    <t>905</t>
  </si>
  <si>
    <t>902</t>
  </si>
  <si>
    <t>921</t>
  </si>
  <si>
    <t>Договор "о предоставлении бюджету муниципальному образованию Кавказский район из краевого бюджета бюджетного кредита № 12 от 22.03.2019</t>
  </si>
  <si>
    <t>22,03,2019</t>
  </si>
  <si>
    <t>формирование и содержание муниципального архива, включая хранение архивных фондов поселений</t>
  </si>
  <si>
    <t>07.2.01.S0610</t>
  </si>
  <si>
    <t>участие в организации деятельности по сбору (в том числе раздельному сбору), транспортированию, обработке, утилизации, обезвреживанию, захоронению твердых коммунальных отходов на территориях соответствующих муниципальных районов</t>
  </si>
  <si>
    <t>03.5.01.10360</t>
  </si>
  <si>
    <t>02.1.01.С0820</t>
  </si>
  <si>
    <t>926</t>
  </si>
  <si>
    <t>929</t>
  </si>
  <si>
    <t>08.1.03.S2820</t>
  </si>
  <si>
    <t>08.1.P5.52280</t>
  </si>
  <si>
    <t>925</t>
  </si>
  <si>
    <t>01.1.01.S0600</t>
  </si>
  <si>
    <t>934</t>
  </si>
  <si>
    <t xml:space="preserve">Соглашение о передаче полномочий "Соглашение между Министерством здравоохранения Краснодарского края и администрацией МО Кавказский район о предоставлении средств краевого бюджета в форме субвенций" от 25.03.2019 №15 </t>
  </si>
  <si>
    <t xml:space="preserve"> Постановление ГА МО "О предоставлении мер социальной поддержки педагогическим работникам образовательных организаций, проживающих и работающих в сельских населенных  пунктах муниципального образования Кавказский район по оплате жилых помещений, отопления и освещения от 03.02.2016 №94</t>
  </si>
  <si>
    <t xml:space="preserve">01.01.2019
</t>
  </si>
  <si>
    <t xml:space="preserve">31.12.2019; </t>
  </si>
  <si>
    <t xml:space="preserve">Соглашение о передаче полномочий "Соглашение с министерством культуры о предоставлении субвенций муниципальным образованиям Краснодарского края на предоставление мер социальной поддержки в виде компенсации расходов на оплату жилых помещений, отопления и освещения педагогическим работникам муниципальных образовательных организаций, проживающим и работающим в сельских населенных пунктах, рабочих поселках (поселках городского типа) на территории Краснодарского края, отрасли "Культура, искусства и кинематография" от 07.03.2019 №86; </t>
  </si>
  <si>
    <t>раздел 1.</t>
  </si>
  <si>
    <t xml:space="preserve">Постановление администрации МО Кавказский район от 05.06.2014г № 1009 "Об утверждении порядка финансирования за счет средств местного бюджета и норм расходов на проведение физкультурных и спортивно- массовых мероприятий, включенных в единый календарный план спортивно-массовых и физкультурно-оздоровительных мероприятий муниципального образования Кавказский район" </t>
  </si>
  <si>
    <t xml:space="preserve">Решение Сессии МО Кавказский район №50 от 19.12.2018 "О принятии полномочий по комплектованию библиотечных фондов библиотек городского и сельских поселений муниципального образования Кавказский район" </t>
  </si>
  <si>
    <t>Решение Совета МО Кавказский район №124 от 23.09.2014 г. "Об утверждении Положения отдела молодежной политики администрации муниципального образования Кавказский район";</t>
  </si>
  <si>
    <t>01,01,2016</t>
  </si>
  <si>
    <t>27,03,2014</t>
  </si>
  <si>
    <t xml:space="preserve">Соглашение о предоставлении в 2019, 2020 и 2021 годах из краевого бюджета бюджету МО Кавказский район субвенции на осуществление отдельных государственных полномочий по обеспечению жилыми помещениями детей-сирот и детей, оставшихся без попечения родителей, лиц из числа детей-сирот и детей, оставшихся без попечения родителей в соответствии с Законом Краснодарского края "Об обеспечении дополнительных гарантий прав на имущество и жилое помещение детей-сирот и детей, оставшихся без попечения родителей, в Краснодарском крае" от 04.02.2019 №363; </t>
  </si>
  <si>
    <t>п.1.1</t>
  </si>
  <si>
    <t>01.1.Е1.51690</t>
  </si>
  <si>
    <t>01.1.Е1.S1690</t>
  </si>
  <si>
    <t>Код главы</t>
  </si>
  <si>
    <t>НПА</t>
  </si>
  <si>
    <t>1</t>
  </si>
  <si>
    <t>04.1.01.S0620</t>
  </si>
  <si>
    <t>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</si>
  <si>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08.1.03.S2620</t>
  </si>
  <si>
    <t>9</t>
  </si>
  <si>
    <t>Л.А. Губанова</t>
  </si>
  <si>
    <t>Заместитель главы, начальник финансового управления</t>
  </si>
  <si>
    <t xml:space="preserve">Постановление ГА МО "Об утверждении Положения о порядке использования бюджетных ассигнований резервного фонда муниципального образования Кавказский район" от 19.02.2010 №100; </t>
  </si>
  <si>
    <t xml:space="preserve">Постановление ГА МО "О проведении мероприятий по страхованию ответственности муниципального образования Кавказский район за причиненный вред в результате аварии на опасных объектах муниципальной казны муниципального образования Кавказский район от 23.01.2013 №38; </t>
  </si>
  <si>
    <t xml:space="preserve">Постановление ГА МО "Положение о порядке управления и распоряжения имуществом, находящегося в собственности МО Кавказский района" от 24.12.2009 №192; </t>
  </si>
  <si>
    <t>03.2.02.S2440</t>
  </si>
  <si>
    <t xml:space="preserve">Постановление ГА МО Кавказский район №1818 от 28,11,2019 г. "Об утверждении Устава муниципального бюджетного дошкольного образовательного учреждения "Детский сад комбинированного вида №4 г.Кропоткин" муниципального образования Кавказский район" </t>
  </si>
  <si>
    <t>Постановление ГА МО Кавказский район №1819 от 28.11.2019 г. "Об утверждении Устава муниципального бюджетного дошкольного образовательного учреждения "Детский сад №5 г.Кропоткин" муниципального образования Кавказский район"</t>
  </si>
  <si>
    <t xml:space="preserve">Постановление ГА МО Кавказский район №1743 от 19.11,2019 г. "Об утверждении Устава муниципального бюджетного дошкольного образовательного учреждения "Детский сад №9 г.Кропоткин" муниципального образования Кавказский район" </t>
  </si>
  <si>
    <t xml:space="preserve">Постановление ГА МО Кавказский район №1820 от 28,11,2019 г "Об утверждении Устава муниципального бюджетного дошкольного образовательного учреждения "Детский сад №12 г.Кропоткин" муниципального образования Кавказский район" </t>
  </si>
  <si>
    <t xml:space="preserve">Постановление ГА МО Кавказский район №1505 от 02.10.2019 г. "Об утверждении Устава в новой редакции муниципального бюджетного дошкольного образовательного учреждения "Детский сад №26" муниципального образования Кавказский район" </t>
  </si>
  <si>
    <t>Постановление ГА МО Кавказский район №1449 от 24.09.2019 г. "Об утверждении устава  муниципального бюджетного общеобразовательного учреждения средняя общеобразовательная школа №1 имени С.В. Целых г. Кропоткин муниципального образования Кавказский район"</t>
  </si>
  <si>
    <t>Постановление ГА МО Кавказский район №1431 от 18.09.2019 "Об утверждении устава  муниципального бюджетного общеобразовательного учреждения открытая (сменная) общеобразовательная школа №1 имени И.И. Никонова города Кропоткина муниципального образования Кавказский район"</t>
  </si>
  <si>
    <t xml:space="preserve">Постановление ГА МО Кавказский район №1332  от 30.08.2019 г. "Об утверждении устава  муниципального автономного общеобразовательного учреждения лицея №3 имени В.М. Ломоносова г. Кропоткин муниципального образования Кавказский район" </t>
  </si>
  <si>
    <t xml:space="preserve">Постановление ГА МО Кавказский район №1317 от 27.08,2019 "Об утверждении Устава муниципального бюджетного образовательного учреждения средняя общеобразовательная школа №5 муниципального образования Кавказский район" </t>
  </si>
  <si>
    <t>Постановление ГА МО Кавказский район №1460 от 25.09.2019  "Об утверждении устава муниципального бюджетного общеобразовательного учреждения средняя общеобразовательная школа №6 имени Ю.А. Гагарина города Кропоткина муниципального образования Кавказский район"</t>
  </si>
  <si>
    <t xml:space="preserve">Постановление ГА МО Кавказский район №1318 от 27,08,2019 "Об утверждении устава муниципального бюджетного общеобразовательного учреждения средняя общеобразовательная школа №11 города Кропоткина муниципального образования Кавказский район" </t>
  </si>
  <si>
    <t>Постановление ГА МО Кавказский район  №1669 от 05,11,2019 "Об утверждении устава  муниципального бюджетного общеобразовательного учреждения средняя общеобразовательная школа №16 имени В.К. Рыжова города Кропоткина муниципального образования Кавказский район"</t>
  </si>
  <si>
    <t>Постановление ГА МО Кавказский район  №1157  от 01.08.2019  "Об утверждении устава  муниципального бюджетного общеобразовательного учреждения средняя общеобразовательная школа №17 имени Г.К. Жукова города Кропоткина муниципального образования Кавказский район"</t>
  </si>
  <si>
    <t>Постановление ГА МО Кавказский район №1709 от 13.11,2019 "Об утверждении устава  муниципального бюджетного общеобразовательного учреждения лицей №45 имени академика С.П. Королева города Кропоткин муниципального образования Кавказский район"</t>
  </si>
  <si>
    <t xml:space="preserve">Постановление ГА МО Кавказский район №1412 от 16.09.2019 "Об утверждении Устава муниципального бюджетного общеобразовательного учреждения "Школа основного общего образования №43 имени А.Л. Гречишкина станицы Казанская муниципального образования Кавказский район" </t>
  </si>
  <si>
    <t>Постановление ГА МО Кавказский район №1324 от 28.08.2019 "Об утверждении устава муниципального бюджетного общеобразовательного учреждения средняя общеобразовательная школа №8 поселка им.М.Горького муниципального образования Кавказский район"</t>
  </si>
  <si>
    <t xml:space="preserve">Постановление ГА МО Кавказский район №1405 от 13,09,2019 г "Об утверждении устава муниципального бюджетного общеобразовательного учреждения средняя общеобразовательная школа №9 имени В.С. Кашук хутора Привольный муниципального образования Кавказский район" </t>
  </si>
  <si>
    <t xml:space="preserve">Постановление ГА МО Кавказский район №1411 от 16.09.2019 "Об утверждении устава муниципального бюджетного общеобразовательного учреждения средняя общеобразовательная школа №10 имени В.Ф. Маргелова поселка Степной муниципального образования Кавказский район" </t>
  </si>
  <si>
    <t xml:space="preserve">Постановление ГА МО Кавказский район №1356 от 05,09,2019 "Об утверждении устава муниципального бюджетного общеобразовательного учреждения средняя общеобразовательная школа №12 имени А.С. Пушкина станицы Кавказская муниципального образования Кавказский район" </t>
  </si>
  <si>
    <t xml:space="preserve">Постановление ГА МО Кавказский район №1369 от 06.09.,2019 "Об утверждении устава муниципального бюджетного общеобразовательного учреждения средняя общеобразовательная школа №14 имени А.И.Покрышкина станицы Кавказская муниципального образования Кавказский район" </t>
  </si>
  <si>
    <t>Постановление ГА МО Кавказский район №1515 от 03,10,2019 "Об утверждении устава муниципального бюджетного общеобразовательного учреждения средняя общеобразовательная школа №15 имени А.П. Маресьева поселка Мирской муниципального образования Кавказский район"</t>
  </si>
  <si>
    <t>Постановление ГА МО Кавказский район  №1331 от 30.08,2019 г Об утверждении устава муниципального бюджетного общеобразовательного учреждения средняя общеобразовательная школа №18 имени Н.П.Симоняка станицы Темижбекской  муниципального образования Кавказский район"</t>
  </si>
  <si>
    <t xml:space="preserve">Постановление ГА МО Кавказский район №1404 от 13.09,2019 "Об утверждении устава муниципального бюджетного общеобразовательного учреждения средняя общеобразовательная школа №20 имени Н.Г. Чернышева станицы Казанская муниципального образования Кавказский район" </t>
  </si>
  <si>
    <t xml:space="preserve">Решение Сессии МО Кавказский район №167 от 17.12.2019 г "О принятии полномочий по комплектованию библиотечных фондов библиотек городского и сельских поселений муниципального образования Кавказский район" </t>
  </si>
  <si>
    <t>Решение совета МО Кавказский район №171 от 17.12.2019 г. О принятии полномочий по созданию, содержанию и организации деятельности аварийно-спасательных служб и (или) аварийно-спасательных формирований на территории Кропоткинского городского поселения муниципалтьного образования Кавказский район</t>
  </si>
  <si>
    <t xml:space="preserve"> 01.01.2020г.</t>
  </si>
  <si>
    <t xml:space="preserve">п. 1, пп 1.1 ; 
</t>
  </si>
  <si>
    <t>Договор "О предоставлении бюджетного кредита бюджету муниципального образования Кавказский район из краевого бюджета" №65 от 28.08.2019 г;</t>
  </si>
  <si>
    <t>Муниципальный контракт с ПАО «Краснодарский краевой инвестиционный банк»  № 01183000045190004430001 от 03 сентября 2019 года</t>
  </si>
  <si>
    <t xml:space="preserve">Соглашение о предоставлении в 2020, 2021 и 2022 годах из краевого бюджета бюджету МО Кавказский район субвенции на осуществление отдельных государственных полномочий по обеспечению жилыми помещениями детей-сирот и детей, оставшихся без попечения родителей, лиц из числа детей-сирот и детей, оставшихся без попечения родителей в соответствии с Законом Краснодарского края "Об обеспечении дополнительных гарантий прав на имущество и жилое помещение детей-сирот и детей, оставшихся без попечения родителей, в Краснодарском крае" от 30.01.2020 г №347; </t>
  </si>
  <si>
    <t>пп 1.1</t>
  </si>
  <si>
    <t>Прогноз на 01.01.2020 года</t>
  </si>
  <si>
    <t>07.1.03.S2960</t>
  </si>
  <si>
    <t>08.1.03.10720</t>
  </si>
  <si>
    <t>осуществление полномочий по проведению Всероссийской переписи населения 2020 года</t>
  </si>
  <si>
    <t>Соглашение о передаче полномочий "Соглашение между Министерством здравоохранения Краснодарского края и администрацией МО Кавказский район о предоставлении средств краевого бюджета в форме субвенций" от 10.02.2020 г. №3-С</t>
  </si>
  <si>
    <t>Решение Арбитражного суда Краснодарского края от 30.01.2019г. по делу №А32-45637/2018</t>
  </si>
  <si>
    <t xml:space="preserve">Постановление ГА МО "Об утверждении Плана противодействия коррупции в муниципальном образовании Кавказский район" от 12.09.2018 №1278; </t>
  </si>
  <si>
    <t>Решение Совета МО Кавказский район №192 от 19.02.2020 г. "Об утверждении Положения отдела культуры администрации муниципального образования Кавказский район";</t>
  </si>
  <si>
    <t xml:space="preserve">Соглашение  между министерством труда и социального развития Краснодарского края и администрацией муниципального образования Кавказский район "О предоставлении в 2020 году из краевого бюджета бюджету МО Кавказский район субвенции на осуществление отдельных государственных полномочий по организации и осуществлению деятельности по опеке и попечительству в отношении несовершеннолетних" № 61/20 от 10.01.2020 г
</t>
  </si>
  <si>
    <t xml:space="preserve">Соглашение между министерством труда и социального развития Краснодарского края и администрацией муниципального образования Кавказский район "О предоставлении в 2020 году из краевого бюджета бюджету муниципального образования Кавказский район субвенции на осуществление отдеотных государственных полномочий Краснодарского края по организации оздоровления и отдыха детей" №17/20 от 15.01.2020 г.
</t>
  </si>
  <si>
    <t xml:space="preserve">Соглашение между министерством труда и социального развития Краснодарского края и администрацией муниципального образования Кавказский район "О предоставлении в 2019 году из краевого бюджета бюджету муниципального образования Кавказский район субвенции на осуществление отдельных государственных полномочий по выявлению обстоятельств, свидетельствующих о необходимости оказания детям-сиротам и детям, оставшимся без попечения родителей, лицам из числа детей-сирот, оставшихся без попечения родителей, содействия в преодолении трудной жизненной ситуации, и осуществлению контроля за использованием детьми-сиротами и детьми, оставшимися без попечения родителей, лицами из числа детей-сирот и детей, оставшихся без попечения родителей, предоставленных им жилых помещений специализированного жилищного фонда" №149 от 18.01.2019.
</t>
  </si>
  <si>
    <t xml:space="preserve">Соглашение между министерством труда и социального развития Краснодарского края и администрацией муниципального образования Кавказский район "О предоставлении в 2020 году из краевого бюджета бюджету муниципального образования Кавказский район субвенции на осуществление отдельных государственных полномочий по выявлению обстоятельств, свидетельствующих о необходимости оказания детям-сиротам и детям, оставшимся без попечения родителей, лицам из числа детей-сирот, оставшихся без попечения родителей, содействия в преодолении трудной жизненной ситуации, и осуществлению контроля за использованием детьми-сиротами и детьми, оставшимися без попечения родителей, лицами из числа детей-сирот и детей, оставшихся без попечения родителей, предоставленных им жилых помещений специализированного жилищного фонда" №149/20 от 10.01.2020 г.
</t>
  </si>
  <si>
    <t>Соглашение о предоставлении субвенций на осуществление управленческих функций органами местного самоуправления муниципального района (городского округа) по реализации отдельных государственных полномочий по поддержке сельскохозяйственного производства в Краснодарском крае №67/20 то 24.01.2020г.</t>
  </si>
  <si>
    <t>Соглашение о предоставлении субвенций на осуществление отдельных государственных полномочий по поддержке сельскохозяйственного производства в Краснодарском крае в части предоставления субсидий гражданам, ведущих личное подсобное хозяйство,крестьянским (фермерским) хозяйствам, индивидуальным предпринимателям, осуществляющим деятельность в области сельскохозяйственного производства №73/20 от 24.01.2020г.</t>
  </si>
  <si>
    <t>Соглашение между министерством труда и социального развития Краснодарского края и администрацией муниципального образования Кавказский район о предоставлении в 2020 году из краевого бюджета бюджету муниципального образования Кавказский район субвенции на осуществление отдельных государственнных полномочий по выплате единовременного пособия детям-сиротам и детям, оставшимся без поепечения родителей, и лицам из их числа на государственную регистрацию права собственности (права пожизненного наследуемого владения), в том числе на оплату услуг, необходимых для ее осуществления, за исключением жилых помещений, приобретенных за счет средств краевого бюджета" №429/20 от 10.01.2020</t>
  </si>
  <si>
    <t>Соглашение между министерством труда и социального развития Краснодарского края и муниципальным образованием Кавказский район "О предоставлении в 2020 году из краевого бюджета бюджету муниципального образования Кавказский район субвенции на осуществление отдельных государственнных полномочий по выплате ежемесячных денежных средств на содержание детей-сирот и детей, оставшихся без поепечения родителей, находящихся под опекой (попечительством) , включая предварительную опеку (попечительство), переданных на воспитание в приемные семьи" №193/20 от 10.01.2020 г</t>
  </si>
  <si>
    <t>Соглашение между министерством труда и социального развития Краснодарского края и муниципальным образованием Кавказский район "О предоставлении в 2020 году  из краевого бюджета бюджету муниципального образования Кавказский район субвенции на осуществление отдельных государственных полномочий по выплате ежемесячного вознаграждения, причитающегося приемным родителям за оказание услуг по воспитанию приемных детей" №237/20 от 10.01.2020 г</t>
  </si>
  <si>
    <t>Соглашение между  министерством труда и социального развития Краснодарского края и муниципальным образованием Кавказский район "О предоставлении в 2020 году из краевого бюджета бюджету муниципального образования Кавказский район субвенции на осуществление отдельных государственных полномочий по выплате ежемесячных денежных средств на содержание детей, нуждающихся в особой заботе государства, переданных на патронатное воспитание" №278/20 от 15.01.2020</t>
  </si>
  <si>
    <t>Соглашение  между министерством труда и социального развития Краснодарского края и муниципальным образованием Кавказский район "О предоставлении в 2020 году из краевого бюджета бюджету муниципального образования Кавказский район субвенции на осуществление отдельных государственных полномочий по выплате ежемесячного вознаграждения, причитающегося патронатным воспитателям за оказание услуг по осуществлению патронатного воспитания и постинтернатного сопровождения" №311/20 от 10.01.2020</t>
  </si>
  <si>
    <t>Соглашение между министерством труда и социального развития Краснодарского края и муниципальным образованием Кавказский район "О предоставлении в 2020 году из краевого бюджета бюджету муниципального образования Кавказский район субвенции на осуществление отдельных государственных полномочий по оплате проезда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 или на патронатное воспитание, к месту лечения и обратно" №391 от 10.01.2020</t>
  </si>
  <si>
    <t>Соглашение о передаче полномочий "Соглашение между министерством физической культуры и спорта Краснодарского края и муниципальным образованием Кавказский район о реализации Закона Краснодарского края от 06.02.2008г. № 1376-КЗ"  от 29.03.2019 №11</t>
  </si>
  <si>
    <t>2023 год</t>
  </si>
  <si>
    <t xml:space="preserve">Реестр расходных обязательств муниципального образования Кавказский район </t>
  </si>
  <si>
    <t xml:space="preserve">Решение Совета МО Кавказский район №40 от 26.02.2009 "Об утверждении Положения управления имущественных отношений администрации муниципального образования Кавказский район" </t>
  </si>
  <si>
    <t>Соглашение междуминистерством труда и социального развития Краснодарского края и администрацией муниципального образования Кавказский район "О предоставлении в 2020 году из краевого бюджета бюджету МО Кавказский район субвенции на осуществление отдельных государственных полномочий по созданию и организации деятельности комиссий по делам несовершеннолетних и защите их прав" №105/20 от 23.01.2020 г.</t>
  </si>
  <si>
    <t>Соглашение о передаче полномочий "Соглашение  между министерством труда и социального развития Краснодарского края и администрацией муниципального образования Кавказский район о предоставлении в 2019 году субвенции из краевого бюджета бюджету МО Кавказский район" №61 от 17.01.2019</t>
  </si>
  <si>
    <t>Соглашение  между министерством труда и социального развития Краснодарского края и администрацией муниципального образования Кавказский район "О предоставлении в 2020 году из краевого бюджета бюджету МО Кавказский район субвенции на осуществление отдельных государственных полномочий по организации и осуществлению деятельности по опеке и попечительству в отношении несовершеннолетних" № 61/20 от 10.01.2020 г</t>
  </si>
  <si>
    <t>Соглашение между министерством труда и социального развития Краснодарского края и муниципальным образованием Кавказский район о предоставлении в 2019 году субвенции из краевого бюджета бюджету муниципального образования Кавказский район №17 от 17.01.2019</t>
  </si>
  <si>
    <t>Соглашение между министерством труда и социального развития Краснодарского края и администрацией муниципального образования Кавказский район "О предоставлении в 2020 году из краевого бюджета бюджету муниципального образования Кавказский район субвенции на осуществление отдеотных государственных полномочий Краснодарского края по организации оздоровления и отдыха детей" №17/20 от 15.01.2020 г.</t>
  </si>
  <si>
    <t>Соглашение между министерством труда и социального развития Краснодарского края и администрацией муниципального образования Кавказский район "О предоставлении в 2019 году из краевого бюджета бюджету муниципального образования Кавказский район субвенции на осуществление отдельных государственных полномочий по выявлению обстоятельств, свидетельствующих о необходимости оказания детям-сиротам и детям, оставшимся без попечения родителей, лицам из числа детей-сирот, оставшихся без попечения родителей, содействия в преодолении трудной жизненной ситуации, и осуществлению контроля за использованием детьми-сиротами и детьми, оставшимися без попечения родителей, лицами из числа детей-сирот и детей, оставшихся без попечения родителей, предоставленных им жилых помещений специализированного жилищного фонда" №149 от 18.01.2019.</t>
  </si>
  <si>
    <t>Соглашение между министерством труда и социального развития Краснодарского края и администрацией муниципального образования Кавказский район "О предоставлении в 2020 году из краевого бюджета бюджету муниципального образования Кавказский район субвенции на осуществление отдельных государственных полномочий по выявлению обстоятельств, свидетельствующих о необходимости оказания детям-сиротам и детям, оставшимся без попечения родителей, лицам из числа детей-сирот, оставшихся без попечения родителей, содействия в преодолении трудной жизненной ситуации, и осуществлению контроля за использованием детьми-сиротами и детьми, оставшимися без попечения родителей, лицами из числа детей-сирот и детей, оставшихся без попечения родителей, предоставленных им жилых помещений специализированного жилищного фонда" №149/20 от 10.01.2020 г.</t>
  </si>
  <si>
    <t>Соглашение о передаче полномочий "Соглашение между администрацией Краснодарского края и администрацией муниципального образования Кавказский район о предоставлении бюджету МО Кавказский район субвенции в 2019 году на осуществление государственных полномочий по созданию и организации деятельности комиссии по делам несовершеннолетних и защите их прав" №105 от 18.01.2019</t>
  </si>
  <si>
    <t xml:space="preserve">п. 1 ; </t>
  </si>
  <si>
    <t>по предоставлению иных межбюджетных трансфертов, всего</t>
  </si>
  <si>
    <t>в иных случаях, не связанных с заключением соглашений, предусмотренных в подпункте 1.6.4.1, всего</t>
  </si>
  <si>
    <t>межбюджетные трансферты из бюджета муниципального района на поддержку мер по обеспечению сбалансированности бюджетов поселений, входящих в состав данного муниципального района, в том числе в форме дотаций</t>
  </si>
  <si>
    <t>в иных случаях, не связанных с заключением соглашений, предусмотренных в подпункте 1.6.4.1</t>
  </si>
  <si>
    <t>07.1.А1.55190</t>
  </si>
  <si>
    <t>на осуществление полномочий по предметам ведения Российской Федерации, а также совместного ведения по решению вопросов, не указанных в пукте 2 статьи 26.3 Федерального закона от 06.10.1999 г.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если возможность осуществления расходов субъекта Российской Федерации на реализацию этих полномочий предусмотрена федеральными законами</t>
  </si>
  <si>
    <t>01.1.07.S2400</t>
  </si>
  <si>
    <t>Решение "О передаче полномочий органов местного самоуправления муниципального образования Кавказский район по комплектованию библиотечных фондов библиотек сельского поселения им.М.Горького Кавказского района на 2019 год" №4 от 30.11.2018 г.</t>
  </si>
  <si>
    <t>п.1,3</t>
  </si>
  <si>
    <t>01.01.2019
31.12.2019</t>
  </si>
  <si>
    <t xml:space="preserve"> Соглашение "О передаче полномочий органов местного самоуправления муниципального образования Кавказский район по комплектованию библиотечных фондов библиотек сельского поселения им.М.Горького Кавказского района на 2019 год" №1 от 09.01.2019 г.</t>
  </si>
  <si>
    <t>Решение "О передаче полномочий органов местного самоуправления муниципального образования Кавказский район по комплектованию библиотечных фондов библиотек сельского поселения им.М.Горького Кавказского района на 2020 год" №1 от 28.11.2019 г.</t>
  </si>
  <si>
    <t xml:space="preserve"> Соглашение "О передаче полномочий органов местного самоуправления муниципального образования Кавказский район по комплектованию библиотечных фондов библиотек сельского поселения им.М.Горького Кавказского района на 2020 год" №1 от 18.12.2019 г.</t>
  </si>
  <si>
    <t>01.01.2020
31.12.2020</t>
  </si>
  <si>
    <t>Решение "О передаче полномочий контрольно-счетного органа сельского поселения им.М.Горького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№5 от 30.11.2018 г.</t>
  </si>
  <si>
    <t>Соглашение "О передаче полномочий контрольно-счетного органа сельского поселения им.М.Горького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№8 от 10.12.2018 г.</t>
  </si>
  <si>
    <t>п.3</t>
  </si>
  <si>
    <t>Решение "О передаче полномочий контрольно-счетного органа сельского поселения им.М.Горького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№2 от 28.11.2019 г.</t>
  </si>
  <si>
    <t>Соглашение "О передаче полномочий контрольно-счетного органа сельского поселения им.М.Горького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№7 от 10.12.2019 г.</t>
  </si>
  <si>
    <t>Решение "О передаче полномочий органа внутреннего муниципального финансового контроля  сельского поселения им.М.Горького Кавказского района органу внутреннего муниципального финансового контроля муниципального образования Кавказский район во 2 полугодии 2020 года" №3 от 25.06.2020 г</t>
  </si>
  <si>
    <t>01.07.2020
31.12.2020</t>
  </si>
  <si>
    <t>Соглашение "О передаче полномочий органа внутреннего муниципального финансового контроля  сельского поселения им.М.Горького Кавказского района органу внутреннего муниципального финансового контроля муниципального образования Кавказский район на 2020 год" №1 от 01.07.2020 г.</t>
  </si>
  <si>
    <t xml:space="preserve">Решение "О передаче полномочий контрольно-счетного органа Кавказского сельского поселения Кавказского района контрольно-счетной палате муниципального образования Кавказский район по осуществлению  внешнего муниципального финансового контроля на 2019 год" №2 от 25.10.2018 г. </t>
  </si>
  <si>
    <t>Соглашение "О передаче полномочий контрольно-счетного органа Кавказского сельского поселения Кавказского района контрольно-счетной палате муниципального образования Кавказский район по осуществлению  внешнего муниципального финансового контроля на 2019 год" №6 от 10.12.2018 г</t>
  </si>
  <si>
    <t>п.1.1, п.3.7</t>
  </si>
  <si>
    <t>Решение "О передаче полномочий контрольно-счетного органа Кавказского сельского поселения Кавказского района контрольно-счетной палате муниципального образования Кавказский район по осуществлению  внешнего муниципального финансового контроля на 2020 год" №3 от 27.09.2019 г.</t>
  </si>
  <si>
    <t>Соглашение "О передаче полномочий контрольно-счетного органа Кавказского сельского поселения Кавказского района контрольно-счетной палате муниципального образования Кавказский район по осуществлению  внешнего муниципального финансового контроля на 2020 год" №1 от 10.12.2019 г.</t>
  </si>
  <si>
    <t>Решение "О передаче части полномочий по комплектованию библиотечных фондов библиотек Кавказского сельского поселения Кавказского района органам местного самоуправления муниципального образования Кавказский район на 2019 год" №1 от 25.10.2018 г</t>
  </si>
  <si>
    <t>Соглашение "О передаче части полномочий по комплектованию библиотечных фондов библиотек Кавказского сельского поселения Кавказского района органам местного самоуправления муниципального образования Кавказский район на 2019 год" №2 от 09.01.2019 г</t>
  </si>
  <si>
    <t>п.1.1, п.1.2, п.2.1</t>
  </si>
  <si>
    <t xml:space="preserve">Решение "О передаче части полномочий по комплектованию библиотечных фондов библиотек Кавказского сельского поселения Кавказского района органам местного самоуправления муниципального образования Кавказский район на 2020 год" №2 от 27.09.2019 г. </t>
  </si>
  <si>
    <t xml:space="preserve">Соглашение "О передаче части полномочий по комплектованию библиотечных фондов библиотек Кавказского сельского поселения Кавказского района органам местного самоуправления муниципального образования Кавказский район на 2020 год" №2 от 09.01.2020 г. </t>
  </si>
  <si>
    <t>п. 1</t>
  </si>
  <si>
    <t>Решение "О передаче полномочий контрольно-счетного органа местного самоуправления Привольного сельского поселения Контрольно-счетному органу муниципального образования Кавказский район  по осуществлению внешнего муниципального финансового контроля бюджета Привольного сельского поселения Кавказского района на 2019 год" №199 от 22.10.2018 г.</t>
  </si>
  <si>
    <t>Соглашение " "О передаче полномочий контрольно-счетного органа местного самоуправления Привольного сельского поселения Контрольно-счетному органу муниципального образования Кавказский район  по осуществлению внешнего муниципального финансового контроля бюджета Привольного сельского поселения Кавказского района на 2019 год" №6 от 10.12.2018 г.</t>
  </si>
  <si>
    <t>Решение "О передаче полномочий контрольно-счетного органа местного самоуправления Привольного сельского поселения Контрольно-счетному органу муниципального образования Кавказский район  по осуществлению внешнего муниципального финансового контроля бюджета Привольного сельского поселения Кавказского района на 2020 год" №10 от 27.11.2019 г</t>
  </si>
  <si>
    <t>п.3.7</t>
  </si>
  <si>
    <t xml:space="preserve">Решение "О передаче полномочий органов местного самоуправления  поселения  органам местного самоуправления муниципального образования Кавказский район по  комплектованию  библиотечных фондов библиотек Привольного сельского поселения Кавказского района на 2019 год" №198 от 22.10.2018 г. </t>
  </si>
  <si>
    <t xml:space="preserve">Соглашение "О передаче полномочий органов местного самоуправления  поселения  органам местного самоуправления муниципального образования Кавказский район по  комплектованию  библиотечных фондов библиотек Привольного сельского поселения Кавказского района на 2019 год" №3 от 10.01.2019 г.
</t>
  </si>
  <si>
    <t>п.3.1</t>
  </si>
  <si>
    <t>Решение «О передаче полномочий органов местного самоуправления  поселения  органам местного самоуправления муниципального образования Кавказский район по  комплектованию  библиотечных фондов библиотек Привольного сельского поселения Кавказского района на 2020 год» № 9 от 27.11.2019</t>
  </si>
  <si>
    <t>Соглашение «О передаче полномочий органов местного самоуправления  поселения  органам местного самоуправления муниципального образования Кавказский район по  комплектованию  библиотечных фондов библиотек Привольного сельского поселения Кавказского района на 2020 год»№10 от 09.01.2020</t>
  </si>
  <si>
    <t>п. 2.1</t>
  </si>
  <si>
    <t>10.09.2020 
31.12.2020</t>
  </si>
  <si>
    <t>п.1.3</t>
  </si>
  <si>
    <t>Решение «О передаче полномочий органа внутреннего муниципального финансового контроля Привольного сельского поселения Кавказского района органу внутреннего муниципального финансового контроля муниципального образования Кавказский район во 2 полугодии 2020 года» №35 от 25.06.2020 г.</t>
  </si>
  <si>
    <t>Соглашение «О передаче полномочий органа внутреннего муниципального финансового контроля Привольного сельского поселения Кавказского района органу внутреннего муниципального финансового контроля муниципального образования Кавказский район в 2020 году» №1 от 01.09.2020 г.</t>
  </si>
  <si>
    <t xml:space="preserve">Соглашение о передаче полномочий "Соглашение  между министерством образования, науки и молодежной политики Краснодарского края и  МО Кавказский район о предоставлении субвенции из краевого бюджета бюджету МО Кавказский район от 25.01.2020 №17/1; </t>
  </si>
  <si>
    <t>п.1,2,3.</t>
  </si>
  <si>
    <t>Соглашение о передаче полномочий "Соглашение между министерством образования, науки и молодежной политики Краснодарского края и муниципальным образованием Кавказский район о предоставлении субвенции из краевого бюджета бюджету муниципального образования Кавказский район от 25.01.2020 №17/1;</t>
  </si>
  <si>
    <t>Соглашение о передаче полномочий "между министерством образования, науки и молодежной политики Кр.кр. и МО Кавк. р-он о пред. субвенции из краевого бюджета  бюджету МО Кав.р-он на осуществление гос.полномочий в области образования по фин.обеспечению гос. Гарантий реализации прав на получение обедоступного и бесплатного дошкольного, начального общего, среднего общего образования в муниципальных образовательных организациях, обеспечение дополнительного образования детей в муниципальных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от 25.01.2020 №17/3;</t>
  </si>
  <si>
    <t xml:space="preserve">Соглашение о передаче полномочий "между министерством образования, науки и молодежной политики Кр.кр. и МО Кавк. р-он о пред. субвенции из краевого бюджета  бюджету МО Кав.р-он на осуществление гос.полномочий в области образования по фин.обеспечению гос. Гарантий реализации прав на получение обедоступного и бесплатного дошкольного, начального общего, среднего общего образования в муниципальных образовательных организациях, обеспечение дополнительного образования детей в муниципальных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от 25.01.2020 №17/3; </t>
  </si>
  <si>
    <t xml:space="preserve">Соглашение о передаче полномочий "между министерством образования, науки и молодежной политики Кр.кр. и МО Кавк. р-он о пред. субвенции из краевого бюджета  бюджету МО Кав.р-он на осуществление гос.полномочий в области образования по фин.обеспечению гос. Гарантий реализации прав на получение обедоступного и бесплатного дошкольного образования в муниципальных дошкольных  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от 25.01.2020 №17/2; </t>
  </si>
  <si>
    <t xml:space="preserve">Соглашение о передаче полномочий "между министерством образования, науки и молодежной политики Кр.кр. и МО Кавк. р-он о пред. субвенции из краевого бюджета  бюджету МО Кав.р-он на осуществление гос.полномочий в области образования по фин.обеспечению гос. Гарантий реализации прав на получение обедоступного и бесплатного дошкольного образования в муниципальных дошкольных  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от 09.01.2019 №17/2; </t>
  </si>
  <si>
    <t>Соглашение "О передаче полномочий контрольно-счетного органа местного самоуправления Привольного сельского поселения Контрольно-счетному органу муниципального образования Кавказский район  по осуществлению внешнего муниципального финансового контроля бюджета Привольного сельского поселения Кавказского района на 2020 год" № 8 от 10.12.2019</t>
  </si>
  <si>
    <t>Решение «О передаче полномочий контрольно-счетного органа Дмитриевского сельского поселения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№2 
от 25.10.2018 г.</t>
  </si>
  <si>
    <t>Соглашение «О передаче полномочий контрольно-счетного органа Дмитриевского сельского поселения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№7 
от 10.12.2018 г.</t>
  </si>
  <si>
    <t>Решение «О передаче полномочий контрольно-счетного органа Дмитриевского сельского поселения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на 2020 год» № 18 от 06.12.2019 г.</t>
  </si>
  <si>
    <t>Соглашение «О передаче полномочий контрольно-счетного органа Дмитриевского сельского поселения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на 2020 год» № 4 от 10.12.2019 г.</t>
  </si>
  <si>
    <t>Решение «О передаче полномочий по осуществлению внутреннего муниципального финансового контроля на 2020 год администрацией Дмитриевского сельского поселения Кавказского района администрации муниципального образования Кавказский район» №44 от 25.06.2020 г.</t>
  </si>
  <si>
    <t>25.06.2020
31.12.2020</t>
  </si>
  <si>
    <t>Соглашение «О передаче полномочий по осуществлению внутреннего муниципального финансового контроля на 2020 год администрацией Дмитриевского сельского поселения Кавказского района администрации муниципального образования Кавказский район» №2 от 01.09.2020 г.</t>
  </si>
  <si>
    <t>01.09.2020
31.12.2020</t>
  </si>
  <si>
    <t>Решение «О передаче части полномочий органов местного самоуправления Дмитриевского сельского поселения Кавказского района органам местного самоуправления муниципального образования Кавказский район по комплектованию и обеспечению сохранности библиотечных фондов библиотек на 2019 год» №3 от 25.10.2018 г.</t>
  </si>
  <si>
    <t>Соглашение «О передаче части полномочий органов местного самоуправления Дмитриевского сельского поселения Кавказского района органам местного самоуправления муниципального образования Кавказский район по комплектованию и обеспечению сохранности библиотечных фондов библиотек на 2019 год» № 3 от 10.12.2018 г.</t>
  </si>
  <si>
    <t>Решение «О передаче части полномочий органов местного самоуправления Дмитриевского сельского поселения Кавказского района органам местного самоуправления муниципального образования Кавказский район по комплектованию и обеспечению сохранности библиотечных фондов библиотек на 2020 год» №11 от 24.10.2019 г.</t>
  </si>
  <si>
    <t>Соглашение «О передаче части полномочий органов местного самоуправления Дмитриевского сельского поселения Кавказского района органам местного самоуправления муниципального образования Кавказский район по комплектованию и обеспечению сохранности библиотечных фондов библиотек на 2020 год» № 1 от 09.01.2020 г.</t>
  </si>
  <si>
    <t>Решение «О передаче полномочий контрольно-счетного органа Кропоткинского городского поселения Кавказского района контрольно-счетной палате муниципального образования Кавказский район по осуществлению  внешнего муниципального финансового контроля» №140
от 21.11.2013 г.</t>
  </si>
  <si>
    <t>01.01.2014
01.01.2999</t>
  </si>
  <si>
    <t>Соглашение «О передаче полномочий контрольно-счетного органа Кропоткинского городского поселения Кавказского района контрольно-счетной палате муниципального образования Кавказский район по осуществлению  внешнего муниципального финансового контроля» №62
от 10.12.2018 г.</t>
  </si>
  <si>
    <t>Соглашение «О передаче полномочий контрольно-счетного органа Кропоткинского городского поселения Кавказского района контрольно-счетной палате муниципального образования Кавказский район по осуществлению  внешнего муниципального финансового контроля» №2
от 10.12.2019 г.</t>
  </si>
  <si>
    <t>Решение «О передаче осуществления части полномочий органов местного самоуправления Кропоткинского городского поселения Кавказского района органам местного самоуправления муниципального образования Кавказский район по комплектованию библиотечных фондов  на 2019 год» №123 от 15.11.2018 г.</t>
  </si>
  <si>
    <t>Соглашение «О передаче осуществления части полномочий органов местного самоуправления Кропоткинского городского поселения Кавказского района органам местного самоуправления муниципального образования Кавказский район по комплектованию библиотечных фондов  на 2019 год» №б/н от 09.01.2019 г.</t>
  </si>
  <si>
    <t>Решение «О передаче осуществления части полномочий органов местного самоуправления Кропоткинского городского поселения Кавказского района органам местного самоуправления муниципального образования Кавказский район по комплектованию библиотечных фондов  на 2020 год» №212 от 21.11.2019 г.</t>
  </si>
  <si>
    <t>Соглашение «О передаче осуществления части полномочий органов местного самоуправления Кропоткинского городского поселения Кавказского района органам местного самоуправления муниципального образования Кавказский район по комплектованию библиотечных фондов  на 2020 год» №б/н от 22.04.2020 г.</t>
  </si>
  <si>
    <t>Решение «О передаче части полномочий органов местного самоуправления Кропоткинского городского поселения Кавказского района органам местного самоуправления муниципального образования Кавказский район по созданию, содержанию и организации деятельности аварийно-спасательных служб и (или) аварийно-спасательных формирований на территории Кропоткинского городского поселения Кавказского района» №121 от 15.11.2018 г.</t>
  </si>
  <si>
    <t>Соглашение «О передаче части полномочий органов местного самоуправления Кропоткинского городского поселения Кавказского района органам местного самоуправления муниципального образования Кавказский район по созданию, содержанию и организации деятельности аварийно-спасательных служб и (или) аварийно-спасательных формирований на территории Кропоткинского городского поселения Кавказского района» № б/н от 19.12.2018 г.</t>
  </si>
  <si>
    <t>Решение «О передаче части полномочий органов местного самоуправления Кропоткинского городского поселения Кавказского района органам местного самоуправления муниципального образования Кавказский район по созданию, содержанию и организации деятельности аварийно-спасательных служб и (или) аварийно-спасательных формирований на территории Кропоткинского городского поселения Кавказского района» №210 от 21.11.2019 г.</t>
  </si>
  <si>
    <t>Соглашение  «О передаче части полномочий органов местного самоуправления Кропоткинского городского поселения Кавказского района органам местного самоуправления муниципального образования Кавказский район по созданию, содержанию и организации деятельности аварийно-спасательных служб и (или) аварийно-спасательных формирований на территории Кропоткинского городского поселения Кавказского района» б/н от 26.12.2019 г.</t>
  </si>
  <si>
    <t>Решение «О передаче части полномочий органов местного самоуправления Кропоткинского городского поселения Кавказского района органам местного самоуправления муниципального образования Кавказский район по созданию и поддержанию в постоянной готовности муниципальных систем оповещения и информирования населения о чрезвычайных ситуациях, в части создания, содержания и организации деятельности органа повседневного управления-единой дежурно-диспетчерской службы» №122 от 15.11.2018 г.</t>
  </si>
  <si>
    <t>Соглашение «О передаче части полномочий органов местного самоуправления Кропоткинского городского поселения Кавказского района органам местного самоуправления муниципального образования Кавказский район по созданию и поддержанию в постоянной готовности муниципальных систем оповещения и информирования населения о чрезвычайных ситуациях, в части создания, содержания и организации деятельности органа повседневного управления-единой дежурно-диспетчерской службы» № б/н от 27.12.2018 г.</t>
  </si>
  <si>
    <t>Решение «О передаче части полномочий органов местного самоуправления Кропоткинского городского поселения Кавказского района органам местного самоуправления муниципального образования Кавказский район по созданию и поддержанию в постоянной готовности муниципальных систем оповещения и информирования населения о чрезвычайных ситуациях, в части создания, содержания и организации деятельности органа повседневного управления-единой дежурно-диспетчерской службы» №211 от 21.11.2019 г.</t>
  </si>
  <si>
    <t xml:space="preserve">Соглашение «О передаче части полномочий органов местного самоуправления Кропоткинского городского поселения Кавказского района органам местного самоуправления муниципального образования Кавказский район по созданию и поддержанию в постоянной готовности муниципальных систем оповещения и информирования населения о чрезвычайных ситуациях, в части создания, содержания и организации деятельности органа повседневного управления-единой дежурно-диспетчерской службы» №б/н от 26.12.2020 г. </t>
  </si>
  <si>
    <t>Решение «О передаче полномочий контрольно-счетного органа Темижбекского сельского поселения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на 2019 год» №2 от  23.11.2018 г</t>
  </si>
  <si>
    <t>Соглашение «О передаче полномочий контрольно-счетного органа Темижбекского сельского поселения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на 2019 год» №4 от 10.12.2018 г.</t>
  </si>
  <si>
    <t>п.1-3</t>
  </si>
  <si>
    <t>Решение «О передаче полномочий контрольно-счетного органа Темижбекского сельского поселения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на 2020 год» №3 от 22.11.2019</t>
  </si>
  <si>
    <t>Соглашение «О передаче полномочий контрольно-счетного органа Темижбекского сельского поселения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на 2020 год» №9 от 10.12.2019</t>
  </si>
  <si>
    <t>Решение «О передаче  полномочий органов местного самоуправления по комплектованию библиотечных фондов , методическому и консультативному обслуживанию библиотек Темижбекского сельского поесления Кваказского района органам местного самоуправления муниципального образования Кавказский район» №3 от 23.11.2018 г.</t>
  </si>
  <si>
    <t>Соглашение «О передаче  полномочий органов местного самоуправления по комплектованию библиотечных фондов , методическому и консультативному обслуживанию библиотек Темижбекского сельского поесления Кваказского района органам местного самоуправления муниципального образования Кавказский район» №5 от 09.01.2019 г.</t>
  </si>
  <si>
    <t>Решение "О передаче  полномочий органов местного самоуправления по комплектованию библиотечных фондов , методическому и консультативному обслуживанию библиотек Темижбекского сельского поселения Кавказского района» №4 от 22.11.2019</t>
  </si>
  <si>
    <t>Соглашение "О передаче  полномочий органов местного самоуправления по комплектованию библиотечных фондов , методическому и консультативному обслуживанию библиотек Темижбекского сельского поселения Кавказского района» №1 от 13.01.2020 г.</t>
  </si>
  <si>
    <t>Решение «О передаче полномочий контрольно-счетного органа Казанского сельского поселения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 2 от 20.12.2013 г.</t>
  </si>
  <si>
    <t>01.01.2014 
31.12.2999</t>
  </si>
  <si>
    <t xml:space="preserve">Соглашение «О передаче полномочий контрольно-счетного органа Казанского сельского поселения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 5 
от 10.12.2018 г. </t>
  </si>
  <si>
    <t>01.01.2019 
31.12.2019</t>
  </si>
  <si>
    <t>Соглашение «О передаче полномочий контрольно-счетного органа Казанского сельского поселения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 5 
от 10.12.2019 г.</t>
  </si>
  <si>
    <t>01.01.2020 
31.12.2020</t>
  </si>
  <si>
    <t>Решение «О передаче части полномочий органов местного самоуправления Казанского сельского поселения Кавказского района органам местного самоуправления муниципального образования Кавказский район по комплектованию и обеспечению сохранности библиотечных фондов библиотек на 2019 год» № 154 от 10.10.2018 г.</t>
  </si>
  <si>
    <t>Соглашение «О передаче части полномочий органов местного самоуправления Казанского сельского поселения Кавказского района органам местного самоуправления муниципального образования Кавказский район по комплектованию и обеспечению сохранности библиотечных фондов библиотек на 2019 год» № 5 от 10.12.2018 г.</t>
  </si>
  <si>
    <t>Решение «О передаче части полномочий органов местного самоуправления Казанского сельского поселения Кавказского района органам местного самоуправления муниципального образования Кавказский район по комплектованию и обеспечению сохранности библиотечных фондов библиотек на 2020 год» № 3 от 15.11.2019 г.</t>
  </si>
  <si>
    <t>Соглашение «О передаче части полномочий органов местного самоуправления Казанского сельского поселения Кавказского района органам местного самоуправления муниципального образования Кавказский район по комплектованию и обеспечению сохранности библиотечных фондов библиотек на 2020 год» № 6 от 07.02.2020 г.</t>
  </si>
  <si>
    <t>Решение «О передаче полномочий контрольно-счетного органа Мирского сельского поселения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№65 от 27.11.2015 г.</t>
  </si>
  <si>
    <t>01.01.2016
31.12.2099</t>
  </si>
  <si>
    <t>Соглашение «О передаче полномочий контрольно-счетного органа Мирского сельского поселения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№3 от 10.12.2018 г.</t>
  </si>
  <si>
    <t>Решение «О передаче полномочий контрольно-счетного органа Мирского сельского поселения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на 2020 год» № 17 от 23.10.2019 г.</t>
  </si>
  <si>
    <t>Соглашение «О передаче полномочий контрольно-счетного органа Мирского сельского поселения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на 2020 год» №3 от 10.12.2019 г.</t>
  </si>
  <si>
    <t>Решение «О передаче полномочий органа внутреннего муниципального финансового контроля Мирского сельского поселения Кавказского района органу внутреннего муниципального финансового контроля муниципального образования Кавказский район во 2 полугодии 2020 года» №55 от 25.06.2020 г.</t>
  </si>
  <si>
    <t>Соглашение «О передаче полномочий органа внутреннего муниципального финансового контроля Мирского сельского поселения Кавказского района органу внутреннего муниципального финансового контроля муниципального образования Кавказский район во 2 полугодии 2020 года» №3 от 01.09.2020 г.</t>
  </si>
  <si>
    <t>02.09.2020
31.12.2020</t>
  </si>
  <si>
    <t>Решение «О передаче части полномочий по комплектованию библиотечных фондов библиотек  Мирского сельского  поселения органам местного самоуправления муниципального образования Кавказский район в сфере использования и сохранности книжных фондов» №209 от 24.10.2018 г.</t>
  </si>
  <si>
    <t>Соглашение «О передаче части полномочий по комплектованию библиотечных фондов библиотек  Мирского сельского  поселения органам местного самоуправления муниципального образования Кавказский район в сфере использования и сохранности книжных фондов» №1 от 22.04.2019 г.</t>
  </si>
  <si>
    <t>Решение «О передаче части полномочий по комплектованию библиотечных фондов библиотек  Мирского сельского  поселения органам местного самоуправления муниципального образования Кавказский район в сфере использования и сохранности книжных фондов» №18 от 23.10.2019 г</t>
  </si>
  <si>
    <t>Соглашение «О передаче части полномочий по комплектованию библиотечных фондов библиотек  Мирского сельского  поселения органам местного самоуправления муниципального образования Кавказский район в сфере использования и сохранности книжных фондов» №3 от 24.07.2020 г.</t>
  </si>
  <si>
    <t>Решение «О передаче полномочий контрольно-счетного органа Лосевского сельского поселения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на 2019 год» №208 от 25.10.2018 г.</t>
  </si>
  <si>
    <t>Соглашение «О передаче полномочий контрольно-счетного органа Лосевского сельского поселения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на 2019 год» №9 от 10.12.2018 г.</t>
  </si>
  <si>
    <t>Решение «О передаче полномочий контрольно-счетного органа Лосевского сельского поселения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на 2020 год» №10 от 30.10.2019 г.</t>
  </si>
  <si>
    <t>Соглашение «О передаче полномочий контрольно-счетного органа Лосевского сельского поселения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на 2020 год» №6 от 10.12.2019 г.</t>
  </si>
  <si>
    <t>Решение «О передаче полномочий по осуществлению внутреннего муниципального финансового контроля на 2020 год администрацией Лосевского сельского поселения Кавказского района администрации муниципального образования Кавказский район» №44 от 22.06.2020 г.</t>
  </si>
  <si>
    <t>Соглашение «О передаче полномочий по осуществлению внутреннего муниципального финансового контроля на 2020 год администрацией Лосевского сельского поселения Кавказского района администрации муниципального образования Кавказский район» №3 от 01.09.2020 г.</t>
  </si>
  <si>
    <t>Решение «О передаче части полномочий органов местного самоуправления Лосевского сельского поселения Кавказского района органам местного самоуправления муниципального образования Кавказский район по комплектованию и обеспечению сохранности библиотечных фондов библиотек на 2019 год» №205 от 10.10.2018 г.</t>
  </si>
  <si>
    <t>Соглашение «О передаче части полномочий органов местного самоуправления Лосевского сельского поселения Кавказского района органам местного самоуправления муниципального образования Кавказский район по комплектованию и обеспечению сохранности библиотечных фондов библиотек на 2019 год» №б/н от 09.01.2019 г.</t>
  </si>
  <si>
    <t>Решение «О передаче части полномочий органов местного самоуправления Лосевского сельского поселения Кавказского района органам местного самоуправления муниципального образования Кавказский район по комплектованию и обеспечению сохранности библиотечных фондов библиотек на 2020 год» №9 от 30.10.2019 г.</t>
  </si>
  <si>
    <t>Соглашение «О передаче части полномочий органов местного самоуправления Лосевского сельского поселения Кавказского района органам местного самоуправления муниципального образования Кавказский район по комплектованию и обеспечению сохранности библиотечных фондов библиотек на 2020 год» №б/н от 10.12.2019 г.</t>
  </si>
  <si>
    <t xml:space="preserve">Решение сессии МО "Об утверждении порядка предоставления из бюджета муниципального образования кавказский район бюджетам поселений Кавказского района иных межбюджетных трансфертов на поддержку мер по обеспечению сбалансированности бюджетов поселений в 2020 году" от 23.09.2020 №245; </t>
  </si>
  <si>
    <t>Постановление ГА МО Кавказский район № 730 от  09.07.2020 г "Об утверждении устава муниципального бюджетного общеобразовательного учреждения средняя общеобразовательная школа № 21 имени Т.Костыриной хутора Лосево муниципального образования Кавказский район"</t>
  </si>
  <si>
    <t>01.1.02.L3040</t>
  </si>
  <si>
    <t>901</t>
  </si>
  <si>
    <t>910</t>
  </si>
  <si>
    <t>03.5.01.10370</t>
  </si>
  <si>
    <t>08.1.03.S2880</t>
  </si>
  <si>
    <t>06.1.01.S0460</t>
  </si>
  <si>
    <t>Соглашение о предоставлении иного межбюджетного трансферта, имеющего целевое назначение, из  бюджета Краснодарского края бюджету муниципального образования Краснодарского края на обеспечение выплат ежемесячного денежного вознаграждения за классное руководство педагогическим работникам муниципальных общеобразовательных организаций, реализующих программы начального общего, основного общего и среднего общего образования, в том числе адаптированные основные общеобразвательные программы № 03618000-1-2020-004 от 01.09.2020</t>
  </si>
  <si>
    <t>2020 год (на 31.12.2020 г.)</t>
  </si>
  <si>
    <t>утверждено</t>
  </si>
  <si>
    <t>исполнено</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</si>
</sst>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0;[Red]\-#,##0.00"/>
    <numFmt numFmtId="165" formatCode="000"/>
    <numFmt numFmtId="166" formatCode="00\.00"/>
    <numFmt numFmtId="167" formatCode="00\.00\.00"/>
    <numFmt numFmtId="168" formatCode="0\.00\.00\.0\.000"/>
    <numFmt numFmtId="169" formatCode="00\.0\.00\.00000"/>
    <numFmt numFmtId="170" formatCode="#,##0.00_ ;[Red]\-#,##0.00\ "/>
  </numFmts>
  <fonts count="14" x14ac:knownFonts="1">
    <font>
      <sz val="22"/>
      <color theme="1"/>
      <name val="Calibri"/>
      <family val="2"/>
      <charset val="204"/>
      <scheme val="minor"/>
    </font>
    <font>
      <sz val="10"/>
      <name val="Arial"/>
      <family val="2"/>
      <charset val="204"/>
    </font>
    <font>
      <sz val="10"/>
      <name val="Arial"/>
      <family val="2"/>
      <charset val="204"/>
    </font>
    <font>
      <sz val="8"/>
      <color theme="1"/>
      <name val="Times New Roman"/>
      <family val="1"/>
      <charset val="204"/>
    </font>
    <font>
      <sz val="14"/>
      <name val="Times New Roman"/>
      <family val="1"/>
      <charset val="204"/>
    </font>
    <font>
      <b/>
      <sz val="8"/>
      <name val="Times New Roman"/>
      <family val="1"/>
      <charset val="204"/>
    </font>
    <font>
      <sz val="8"/>
      <name val="Times New Roman"/>
      <family val="1"/>
      <charset val="204"/>
    </font>
    <font>
      <b/>
      <sz val="6"/>
      <name val="Times New Roman"/>
      <family val="1"/>
      <charset val="204"/>
    </font>
    <font>
      <sz val="6"/>
      <name val="Times New Roman"/>
      <family val="1"/>
      <charset val="204"/>
    </font>
    <font>
      <b/>
      <i/>
      <sz val="8"/>
      <name val="Times New Roman"/>
      <family val="1"/>
      <charset val="204"/>
    </font>
    <font>
      <i/>
      <sz val="8"/>
      <name val="Times New Roman"/>
      <family val="1"/>
      <charset val="204"/>
    </font>
    <font>
      <b/>
      <i/>
      <sz val="8"/>
      <color rgb="FF000000"/>
      <name val="Times New Roman"/>
      <family val="1"/>
      <charset val="204"/>
    </font>
    <font>
      <sz val="8"/>
      <color theme="3" tint="-0.249977111117893"/>
      <name val="Times New Roman"/>
      <family val="1"/>
      <charset val="204"/>
    </font>
    <font>
      <sz val="8"/>
      <color rgb="FF000000"/>
      <name val="Times New Roman"/>
      <family val="1"/>
      <charset val="204"/>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s>
  <cellStyleXfs count="3">
    <xf numFmtId="0" fontId="0" fillId="0" borderId="0"/>
    <xf numFmtId="0" fontId="1" fillId="0" borderId="0"/>
    <xf numFmtId="0" fontId="2" fillId="0" borderId="0"/>
  </cellStyleXfs>
  <cellXfs count="177">
    <xf numFmtId="0" fontId="0" fillId="0" borderId="0" xfId="0"/>
    <xf numFmtId="0" fontId="3" fillId="2" borderId="1" xfId="0" applyFont="1" applyFill="1" applyBorder="1" applyAlignment="1">
      <alignment wrapText="1"/>
    </xf>
    <xf numFmtId="0" fontId="4" fillId="2" borderId="0" xfId="2" applyFont="1" applyFill="1" applyBorder="1" applyAlignment="1" applyProtection="1">
      <alignment shrinkToFit="1"/>
    </xf>
    <xf numFmtId="49" fontId="5" fillId="2" borderId="0" xfId="1" applyNumberFormat="1" applyFont="1" applyFill="1" applyAlignment="1" applyProtection="1">
      <alignment horizontal="center" shrinkToFit="1"/>
      <protection hidden="1"/>
    </xf>
    <xf numFmtId="0" fontId="6" fillId="2" borderId="0" xfId="1" applyFont="1" applyFill="1" applyBorder="1" applyAlignment="1">
      <alignment shrinkToFit="1"/>
    </xf>
    <xf numFmtId="0" fontId="6" fillId="2" borderId="0" xfId="1" applyFont="1" applyFill="1" applyAlignment="1">
      <alignment shrinkToFit="1"/>
    </xf>
    <xf numFmtId="0" fontId="6" fillId="2" borderId="0" xfId="1" applyFont="1" applyFill="1" applyAlignment="1" applyProtection="1">
      <alignment shrinkToFit="1"/>
      <protection hidden="1"/>
    </xf>
    <xf numFmtId="49" fontId="6" fillId="2" borderId="0" xfId="1" applyNumberFormat="1" applyFont="1" applyFill="1" applyAlignment="1" applyProtection="1">
      <alignment shrinkToFit="1"/>
      <protection hidden="1"/>
    </xf>
    <xf numFmtId="0" fontId="6" fillId="2" borderId="0" xfId="1" applyFont="1" applyFill="1" applyAlignment="1" applyProtection="1">
      <protection hidden="1"/>
    </xf>
    <xf numFmtId="169" fontId="6" fillId="2" borderId="0" xfId="1" applyNumberFormat="1" applyFont="1" applyFill="1" applyAlignment="1" applyProtection="1">
      <alignment shrinkToFit="1"/>
      <protection hidden="1"/>
    </xf>
    <xf numFmtId="0" fontId="6" fillId="2" borderId="0" xfId="1" applyFont="1" applyFill="1" applyBorder="1" applyAlignment="1" applyProtection="1">
      <alignment shrinkToFit="1"/>
      <protection hidden="1"/>
    </xf>
    <xf numFmtId="0" fontId="6" fillId="2" borderId="0" xfId="1" applyNumberFormat="1" applyFont="1" applyFill="1" applyBorder="1" applyAlignment="1" applyProtection="1">
      <alignment horizontal="centerContinuous" shrinkToFit="1"/>
      <protection hidden="1"/>
    </xf>
    <xf numFmtId="0" fontId="7" fillId="2" borderId="9" xfId="1" applyNumberFormat="1" applyFont="1" applyFill="1" applyBorder="1" applyAlignment="1" applyProtection="1">
      <alignment horizontal="center" vertical="center" wrapText="1" shrinkToFit="1"/>
      <protection hidden="1"/>
    </xf>
    <xf numFmtId="168" fontId="9" fillId="2" borderId="8" xfId="1" applyNumberFormat="1" applyFont="1" applyFill="1" applyBorder="1" applyAlignment="1" applyProtection="1">
      <alignment vertical="top" wrapText="1" shrinkToFit="1"/>
      <protection hidden="1"/>
    </xf>
    <xf numFmtId="49" fontId="9" fillId="2" borderId="1" xfId="1" applyNumberFormat="1" applyFont="1" applyFill="1" applyBorder="1" applyAlignment="1" applyProtection="1">
      <alignment vertical="top" wrapText="1" shrinkToFit="1"/>
      <protection hidden="1"/>
    </xf>
    <xf numFmtId="168" fontId="9" fillId="2" borderId="1" xfId="1" applyNumberFormat="1" applyFont="1" applyFill="1" applyBorder="1" applyAlignment="1" applyProtection="1">
      <alignment horizontal="left" vertical="top" shrinkToFit="1"/>
      <protection hidden="1"/>
    </xf>
    <xf numFmtId="166" fontId="9" fillId="2" borderId="1" xfId="1" applyNumberFormat="1" applyFont="1" applyFill="1" applyBorder="1" applyAlignment="1" applyProtection="1">
      <alignment vertical="top" wrapText="1" shrinkToFit="1"/>
      <protection hidden="1"/>
    </xf>
    <xf numFmtId="169" fontId="9" fillId="2" borderId="1" xfId="1" applyNumberFormat="1" applyFont="1" applyFill="1" applyBorder="1" applyAlignment="1" applyProtection="1">
      <alignment vertical="top" shrinkToFit="1"/>
      <protection hidden="1"/>
    </xf>
    <xf numFmtId="164" fontId="9" fillId="2" borderId="1" xfId="1" applyNumberFormat="1" applyFont="1" applyFill="1" applyBorder="1" applyAlignment="1" applyProtection="1">
      <alignment vertical="top" wrapText="1" shrinkToFit="1"/>
      <protection hidden="1"/>
    </xf>
    <xf numFmtId="164" fontId="9" fillId="2" borderId="9" xfId="1" applyNumberFormat="1" applyFont="1" applyFill="1" applyBorder="1" applyAlignment="1" applyProtection="1">
      <alignment vertical="top" wrapText="1" shrinkToFit="1"/>
      <protection hidden="1"/>
    </xf>
    <xf numFmtId="0" fontId="9" fillId="2" borderId="0" xfId="1" applyFont="1" applyFill="1" applyBorder="1" applyAlignment="1">
      <alignment shrinkToFit="1"/>
    </xf>
    <xf numFmtId="0" fontId="9" fillId="2" borderId="0" xfId="1" applyFont="1" applyFill="1" applyAlignment="1">
      <alignment shrinkToFit="1"/>
    </xf>
    <xf numFmtId="168" fontId="6" fillId="2" borderId="1" xfId="1" applyNumberFormat="1" applyFont="1" applyFill="1" applyBorder="1" applyAlignment="1" applyProtection="1">
      <alignment horizontal="left" vertical="top" shrinkToFit="1"/>
      <protection hidden="1"/>
    </xf>
    <xf numFmtId="0" fontId="10" fillId="2" borderId="1" xfId="1" applyNumberFormat="1" applyFont="1" applyFill="1" applyBorder="1" applyAlignment="1" applyProtection="1">
      <alignment horizontal="left" vertical="top" wrapText="1" shrinkToFit="1"/>
      <protection hidden="1"/>
    </xf>
    <xf numFmtId="0" fontId="6" fillId="2" borderId="1" xfId="1" applyNumberFormat="1" applyFont="1" applyFill="1" applyBorder="1" applyAlignment="1" applyProtection="1">
      <alignment vertical="top" wrapText="1" shrinkToFit="1"/>
      <protection hidden="1"/>
    </xf>
    <xf numFmtId="168" fontId="6" fillId="2" borderId="8" xfId="1" applyNumberFormat="1" applyFont="1" applyFill="1" applyBorder="1" applyAlignment="1" applyProtection="1">
      <alignment vertical="top" wrapText="1" shrinkToFit="1"/>
      <protection hidden="1"/>
    </xf>
    <xf numFmtId="49" fontId="6" fillId="2" borderId="1" xfId="1" applyNumberFormat="1" applyFont="1" applyFill="1" applyBorder="1" applyAlignment="1" applyProtection="1">
      <alignment vertical="top" wrapText="1" shrinkToFit="1"/>
      <protection hidden="1"/>
    </xf>
    <xf numFmtId="166" fontId="6" fillId="2" borderId="1" xfId="1" applyNumberFormat="1" applyFont="1" applyFill="1" applyBorder="1" applyAlignment="1" applyProtection="1">
      <alignment vertical="top" wrapText="1" shrinkToFit="1"/>
      <protection hidden="1"/>
    </xf>
    <xf numFmtId="169" fontId="6" fillId="2" borderId="1" xfId="1" applyNumberFormat="1" applyFont="1" applyFill="1" applyBorder="1" applyAlignment="1" applyProtection="1">
      <alignment vertical="top" shrinkToFit="1"/>
      <protection hidden="1"/>
    </xf>
    <xf numFmtId="165" fontId="6" fillId="2" borderId="1" xfId="1" applyNumberFormat="1" applyFont="1" applyFill="1" applyBorder="1" applyAlignment="1" applyProtection="1">
      <alignment vertical="top" shrinkToFit="1"/>
      <protection hidden="1"/>
    </xf>
    <xf numFmtId="164" fontId="6" fillId="2" borderId="1" xfId="1" applyNumberFormat="1" applyFont="1" applyFill="1" applyBorder="1" applyAlignment="1" applyProtection="1">
      <alignment vertical="top" wrapText="1" shrinkToFit="1"/>
      <protection hidden="1"/>
    </xf>
    <xf numFmtId="164" fontId="6" fillId="2" borderId="1" xfId="1" applyNumberFormat="1" applyFont="1" applyFill="1" applyBorder="1" applyAlignment="1" applyProtection="1">
      <alignment vertical="top" shrinkToFit="1"/>
      <protection hidden="1"/>
    </xf>
    <xf numFmtId="164" fontId="6" fillId="2" borderId="9" xfId="1" applyNumberFormat="1" applyFont="1" applyFill="1" applyBorder="1" applyAlignment="1" applyProtection="1">
      <alignment vertical="top" shrinkToFit="1"/>
      <protection hidden="1"/>
    </xf>
    <xf numFmtId="0" fontId="6" fillId="2" borderId="1" xfId="1" applyNumberFormat="1" applyFont="1" applyFill="1" applyBorder="1" applyAlignment="1" applyProtection="1">
      <alignment horizontal="left" vertical="top" wrapText="1" shrinkToFit="1"/>
      <protection hidden="1"/>
    </xf>
    <xf numFmtId="164" fontId="6" fillId="2" borderId="9" xfId="1" applyNumberFormat="1" applyFont="1" applyFill="1" applyBorder="1" applyAlignment="1" applyProtection="1">
      <alignment vertical="top" wrapText="1" shrinkToFit="1"/>
      <protection hidden="1"/>
    </xf>
    <xf numFmtId="169" fontId="6" fillId="2" borderId="1" xfId="1" applyNumberFormat="1" applyFont="1" applyFill="1" applyBorder="1" applyAlignment="1" applyProtection="1">
      <alignment horizontal="right" vertical="top" shrinkToFit="1"/>
      <protection hidden="1"/>
    </xf>
    <xf numFmtId="0" fontId="6" fillId="2" borderId="1" xfId="2" applyNumberFormat="1" applyFont="1" applyFill="1" applyBorder="1" applyAlignment="1" applyProtection="1">
      <alignment horizontal="left" vertical="top" wrapText="1" shrinkToFit="1"/>
    </xf>
    <xf numFmtId="0" fontId="3" fillId="2" borderId="1" xfId="0" applyFont="1" applyFill="1" applyBorder="1" applyAlignment="1">
      <alignment wrapText="1" shrinkToFit="1"/>
    </xf>
    <xf numFmtId="169" fontId="9" fillId="2" borderId="1" xfId="1" applyNumberFormat="1" applyFont="1" applyFill="1" applyBorder="1" applyAlignment="1" applyProtection="1">
      <alignment horizontal="right" vertical="top" shrinkToFit="1"/>
      <protection hidden="1"/>
    </xf>
    <xf numFmtId="168" fontId="9" fillId="2" borderId="8" xfId="1" applyNumberFormat="1" applyFont="1" applyFill="1" applyBorder="1" applyAlignment="1" applyProtection="1">
      <alignment vertical="center" wrapText="1" shrinkToFit="1"/>
      <protection hidden="1"/>
    </xf>
    <xf numFmtId="49" fontId="9" fillId="2" borderId="1" xfId="1" applyNumberFormat="1" applyFont="1" applyFill="1" applyBorder="1" applyAlignment="1" applyProtection="1">
      <alignment vertical="center" wrapText="1" shrinkToFit="1"/>
      <protection hidden="1"/>
    </xf>
    <xf numFmtId="0" fontId="9" fillId="2" borderId="1" xfId="0" applyFont="1" applyFill="1" applyBorder="1" applyAlignment="1">
      <alignment horizontal="center" vertical="center" shrinkToFit="1"/>
    </xf>
    <xf numFmtId="166" fontId="9" fillId="2" borderId="1" xfId="1" applyNumberFormat="1" applyFont="1" applyFill="1" applyBorder="1" applyAlignment="1" applyProtection="1">
      <alignment vertical="center" wrapText="1" shrinkToFit="1"/>
      <protection hidden="1"/>
    </xf>
    <xf numFmtId="164" fontId="9" fillId="2" borderId="1" xfId="1" applyNumberFormat="1" applyFont="1" applyFill="1" applyBorder="1" applyAlignment="1" applyProtection="1">
      <alignment vertical="center" wrapText="1" shrinkToFit="1"/>
      <protection hidden="1"/>
    </xf>
    <xf numFmtId="0" fontId="9" fillId="2" borderId="0" xfId="1" applyFont="1" applyFill="1" applyBorder="1" applyAlignment="1">
      <alignment vertical="center" shrinkToFit="1"/>
    </xf>
    <xf numFmtId="0" fontId="9" fillId="2" borderId="0" xfId="1" applyFont="1" applyFill="1" applyAlignment="1">
      <alignment vertical="center" shrinkToFit="1"/>
    </xf>
    <xf numFmtId="0" fontId="6" fillId="2" borderId="1" xfId="0" applyFont="1" applyFill="1" applyBorder="1" applyAlignment="1">
      <alignment horizontal="center" vertical="center" shrinkToFit="1"/>
    </xf>
    <xf numFmtId="168" fontId="6" fillId="2" borderId="1" xfId="1" applyNumberFormat="1" applyFont="1" applyFill="1" applyBorder="1" applyAlignment="1" applyProtection="1">
      <alignment vertical="top" wrapText="1" shrinkToFit="1"/>
      <protection hidden="1"/>
    </xf>
    <xf numFmtId="0" fontId="6" fillId="2" borderId="9" xfId="1" applyNumberFormat="1" applyFont="1" applyFill="1" applyBorder="1" applyAlignment="1" applyProtection="1">
      <alignment horizontal="left" vertical="top" wrapText="1"/>
      <protection hidden="1"/>
    </xf>
    <xf numFmtId="0" fontId="6" fillId="2" borderId="0" xfId="1" applyNumberFormat="1" applyFont="1" applyFill="1" applyBorder="1" applyAlignment="1" applyProtection="1">
      <alignment horizontal="left" vertical="top" wrapText="1"/>
      <protection hidden="1"/>
    </xf>
    <xf numFmtId="0" fontId="6" fillId="2" borderId="1" xfId="0" applyNumberFormat="1" applyFont="1" applyFill="1" applyBorder="1" applyAlignment="1">
      <alignment horizontal="left" vertical="top" wrapText="1"/>
    </xf>
    <xf numFmtId="0" fontId="6" fillId="2" borderId="1" xfId="0" applyNumberFormat="1" applyFont="1" applyFill="1" applyBorder="1" applyAlignment="1">
      <alignment vertical="justify"/>
    </xf>
    <xf numFmtId="0" fontId="6" fillId="2" borderId="13" xfId="1" applyNumberFormat="1" applyFont="1" applyFill="1" applyBorder="1" applyAlignment="1" applyProtection="1">
      <alignment horizontal="left" vertical="top" wrapText="1"/>
      <protection hidden="1"/>
    </xf>
    <xf numFmtId="164" fontId="9" fillId="2" borderId="1" xfId="1" applyNumberFormat="1" applyFont="1" applyFill="1" applyBorder="1" applyAlignment="1" applyProtection="1">
      <alignment vertical="top" shrinkToFit="1"/>
      <protection hidden="1"/>
    </xf>
    <xf numFmtId="49" fontId="6" fillId="2" borderId="0" xfId="1" applyNumberFormat="1" applyFont="1" applyFill="1" applyAlignment="1">
      <alignment shrinkToFit="1"/>
    </xf>
    <xf numFmtId="4" fontId="6" fillId="2" borderId="0" xfId="1" applyNumberFormat="1" applyFont="1" applyFill="1" applyAlignment="1">
      <alignment shrinkToFit="1"/>
    </xf>
    <xf numFmtId="169" fontId="6" fillId="2" borderId="0" xfId="1" applyNumberFormat="1" applyFont="1" applyFill="1" applyAlignment="1">
      <alignment shrinkToFit="1"/>
    </xf>
    <xf numFmtId="170" fontId="6" fillId="2" borderId="0" xfId="1" applyNumberFormat="1" applyFont="1" applyFill="1" applyAlignment="1">
      <alignment shrinkToFit="1"/>
    </xf>
    <xf numFmtId="164" fontId="6" fillId="2" borderId="15" xfId="1" applyNumberFormat="1" applyFont="1" applyFill="1" applyBorder="1" applyAlignment="1" applyProtection="1">
      <alignment vertical="top" wrapText="1" shrinkToFit="1"/>
      <protection hidden="1"/>
    </xf>
    <xf numFmtId="0" fontId="6" fillId="2" borderId="0" xfId="1" applyFont="1" applyFill="1" applyAlignment="1" applyProtection="1">
      <alignment horizontal="center" shrinkToFit="1"/>
      <protection hidden="1"/>
    </xf>
    <xf numFmtId="165" fontId="9" fillId="2" borderId="1" xfId="1" applyNumberFormat="1" applyFont="1" applyFill="1" applyBorder="1" applyAlignment="1" applyProtection="1">
      <alignment horizontal="center" vertical="top" shrinkToFit="1"/>
      <protection hidden="1"/>
    </xf>
    <xf numFmtId="165" fontId="6" fillId="2" borderId="1" xfId="1" applyNumberFormat="1" applyFont="1" applyFill="1" applyBorder="1" applyAlignment="1" applyProtection="1">
      <alignment horizontal="center" vertical="top" shrinkToFit="1"/>
      <protection hidden="1"/>
    </xf>
    <xf numFmtId="166" fontId="9" fillId="2" borderId="1" xfId="1" applyNumberFormat="1" applyFont="1" applyFill="1" applyBorder="1" applyAlignment="1" applyProtection="1">
      <alignment horizontal="center" vertical="center" wrapText="1" shrinkToFit="1"/>
      <protection hidden="1"/>
    </xf>
    <xf numFmtId="166" fontId="6" fillId="2" borderId="1" xfId="1" applyNumberFormat="1" applyFont="1" applyFill="1" applyBorder="1" applyAlignment="1" applyProtection="1">
      <alignment horizontal="center" vertical="top" wrapText="1" shrinkToFit="1"/>
      <protection hidden="1"/>
    </xf>
    <xf numFmtId="164" fontId="6" fillId="2" borderId="1" xfId="1" applyNumberFormat="1" applyFont="1" applyFill="1" applyBorder="1" applyAlignment="1" applyProtection="1">
      <alignment horizontal="center" vertical="top" wrapText="1" shrinkToFit="1"/>
      <protection hidden="1"/>
    </xf>
    <xf numFmtId="0" fontId="6" fillId="2" borderId="0" xfId="1" applyFont="1" applyFill="1" applyAlignment="1">
      <alignment horizontal="center" shrinkToFit="1"/>
    </xf>
    <xf numFmtId="164" fontId="6" fillId="2" borderId="2" xfId="1" applyNumberFormat="1" applyFont="1" applyFill="1" applyBorder="1" applyAlignment="1" applyProtection="1">
      <alignment vertical="top" shrinkToFit="1"/>
      <protection hidden="1"/>
    </xf>
    <xf numFmtId="0" fontId="6" fillId="2" borderId="1" xfId="1" applyFont="1" applyFill="1" applyBorder="1" applyAlignment="1">
      <alignment shrinkToFit="1"/>
    </xf>
    <xf numFmtId="0" fontId="6" fillId="2" borderId="1" xfId="1" applyNumberFormat="1" applyFont="1" applyFill="1" applyBorder="1" applyAlignment="1" applyProtection="1">
      <alignment horizontal="left" wrapText="1" shrinkToFit="1"/>
      <protection hidden="1"/>
    </xf>
    <xf numFmtId="14" fontId="6" fillId="2" borderId="1" xfId="1" applyNumberFormat="1" applyFont="1" applyFill="1" applyBorder="1" applyAlignment="1" applyProtection="1">
      <alignment horizontal="left" wrapText="1" shrinkToFit="1"/>
      <protection hidden="1"/>
    </xf>
    <xf numFmtId="0" fontId="6" fillId="2" borderId="1" xfId="2" applyNumberFormat="1" applyFont="1" applyFill="1" applyBorder="1" applyAlignment="1" applyProtection="1">
      <alignment horizontal="left" wrapText="1" shrinkToFit="1"/>
    </xf>
    <xf numFmtId="14" fontId="6" fillId="2" borderId="1" xfId="2" applyNumberFormat="1" applyFont="1" applyFill="1" applyBorder="1" applyAlignment="1" applyProtection="1">
      <alignment horizontal="left" wrapText="1" shrinkToFit="1"/>
    </xf>
    <xf numFmtId="0" fontId="6" fillId="2" borderId="0" xfId="1" applyFont="1" applyFill="1" applyAlignment="1" applyProtection="1">
      <alignment horizontal="left" shrinkToFit="1"/>
      <protection hidden="1"/>
    </xf>
    <xf numFmtId="0" fontId="6" fillId="2" borderId="0" xfId="1" applyNumberFormat="1" applyFont="1" applyFill="1" applyBorder="1" applyAlignment="1" applyProtection="1">
      <alignment horizontal="left" shrinkToFit="1"/>
      <protection hidden="1"/>
    </xf>
    <xf numFmtId="0" fontId="9" fillId="2" borderId="1" xfId="1" applyNumberFormat="1" applyFont="1" applyFill="1" applyBorder="1" applyAlignment="1" applyProtection="1">
      <alignment horizontal="left" wrapText="1" shrinkToFit="1"/>
      <protection hidden="1"/>
    </xf>
    <xf numFmtId="167" fontId="6" fillId="2" borderId="1" xfId="2" applyNumberFormat="1" applyFont="1" applyFill="1" applyBorder="1" applyAlignment="1" applyProtection="1">
      <alignment horizontal="left" wrapText="1" shrinkToFit="1"/>
    </xf>
    <xf numFmtId="166" fontId="6" fillId="2" borderId="1" xfId="2" applyNumberFormat="1" applyFont="1" applyFill="1" applyBorder="1" applyAlignment="1" applyProtection="1">
      <alignment horizontal="left" shrinkToFit="1"/>
    </xf>
    <xf numFmtId="0" fontId="6" fillId="2" borderId="1" xfId="2" applyNumberFormat="1" applyFont="1" applyFill="1" applyBorder="1" applyAlignment="1" applyProtection="1">
      <alignment horizontal="left" shrinkToFit="1"/>
    </xf>
    <xf numFmtId="14" fontId="6" fillId="2" borderId="1" xfId="2" applyNumberFormat="1" applyFont="1" applyFill="1" applyBorder="1" applyAlignment="1" applyProtection="1">
      <alignment horizontal="left" shrinkToFit="1"/>
    </xf>
    <xf numFmtId="168" fontId="9" fillId="2" borderId="1" xfId="1" applyNumberFormat="1" applyFont="1" applyFill="1" applyBorder="1" applyAlignment="1" applyProtection="1">
      <alignment horizontal="left" wrapText="1" shrinkToFit="1"/>
      <protection hidden="1"/>
    </xf>
    <xf numFmtId="0" fontId="6" fillId="2" borderId="0" xfId="1" applyFont="1" applyFill="1" applyAlignment="1">
      <alignment horizontal="left" shrinkToFit="1"/>
    </xf>
    <xf numFmtId="166" fontId="4" fillId="2" borderId="0" xfId="2" applyNumberFormat="1" applyFont="1" applyFill="1" applyBorder="1" applyAlignment="1" applyProtection="1">
      <alignment horizontal="left" shrinkToFit="1"/>
    </xf>
    <xf numFmtId="0" fontId="8" fillId="2" borderId="0" xfId="1" applyFont="1" applyFill="1" applyBorder="1" applyAlignment="1">
      <alignment horizontal="center" vertical="center" shrinkToFit="1"/>
    </xf>
    <xf numFmtId="0" fontId="8" fillId="2" borderId="0" xfId="1" applyFont="1" applyFill="1" applyAlignment="1">
      <alignment horizontal="center" vertical="center" shrinkToFit="1"/>
    </xf>
    <xf numFmtId="0" fontId="7" fillId="2" borderId="8" xfId="1" applyNumberFormat="1" applyFont="1" applyFill="1" applyBorder="1" applyAlignment="1" applyProtection="1">
      <alignment horizontal="center" vertical="center" shrinkToFit="1"/>
      <protection hidden="1"/>
    </xf>
    <xf numFmtId="49" fontId="7" fillId="2" borderId="1" xfId="1" applyNumberFormat="1" applyFont="1" applyFill="1" applyBorder="1" applyAlignment="1" applyProtection="1">
      <alignment horizontal="center" vertical="center" shrinkToFit="1"/>
      <protection hidden="1"/>
    </xf>
    <xf numFmtId="0" fontId="7" fillId="2" borderId="1" xfId="1" applyNumberFormat="1" applyFont="1" applyFill="1" applyBorder="1" applyAlignment="1" applyProtection="1">
      <alignment horizontal="center" shrinkToFit="1"/>
      <protection hidden="1"/>
    </xf>
    <xf numFmtId="49" fontId="7" fillId="2" borderId="1" xfId="1" applyNumberFormat="1" applyFont="1" applyFill="1" applyBorder="1" applyAlignment="1" applyProtection="1">
      <alignment horizontal="center" vertical="center"/>
      <protection hidden="1"/>
    </xf>
    <xf numFmtId="0" fontId="8" fillId="2" borderId="0" xfId="1" applyFont="1" applyFill="1" applyBorder="1" applyAlignment="1">
      <alignment horizontal="center" shrinkToFit="1"/>
    </xf>
    <xf numFmtId="0" fontId="8" fillId="2" borderId="0" xfId="1" applyFont="1" applyFill="1" applyAlignment="1">
      <alignment horizontal="center" shrinkToFit="1"/>
    </xf>
    <xf numFmtId="168" fontId="6" fillId="2" borderId="8" xfId="1" applyNumberFormat="1" applyFont="1" applyFill="1" applyBorder="1" applyAlignment="1" applyProtection="1">
      <alignment vertical="center" wrapText="1" shrinkToFit="1"/>
      <protection hidden="1"/>
    </xf>
    <xf numFmtId="49" fontId="6" fillId="2" borderId="1" xfId="1" applyNumberFormat="1" applyFont="1" applyFill="1" applyBorder="1" applyAlignment="1" applyProtection="1">
      <alignment vertical="center" wrapText="1" shrinkToFit="1"/>
      <protection hidden="1"/>
    </xf>
    <xf numFmtId="0" fontId="13" fillId="2" borderId="1" xfId="0" applyFont="1" applyFill="1" applyBorder="1" applyAlignment="1">
      <alignment horizontal="left" vertical="center" wrapText="1" shrinkToFit="1"/>
    </xf>
    <xf numFmtId="166" fontId="6" fillId="2" borderId="1" xfId="1" applyNumberFormat="1" applyFont="1" applyFill="1" applyBorder="1" applyAlignment="1" applyProtection="1">
      <alignment vertical="center" wrapText="1" shrinkToFit="1"/>
      <protection hidden="1"/>
    </xf>
    <xf numFmtId="166" fontId="6" fillId="2" borderId="1" xfId="1" applyNumberFormat="1" applyFont="1" applyFill="1" applyBorder="1" applyAlignment="1" applyProtection="1">
      <alignment horizontal="center" vertical="center" wrapText="1" shrinkToFit="1"/>
      <protection hidden="1"/>
    </xf>
    <xf numFmtId="164" fontId="6" fillId="2" borderId="1" xfId="1" applyNumberFormat="1" applyFont="1" applyFill="1" applyBorder="1" applyAlignment="1" applyProtection="1">
      <alignment vertical="center" wrapText="1" shrinkToFit="1"/>
      <protection hidden="1"/>
    </xf>
    <xf numFmtId="164" fontId="6" fillId="2" borderId="9" xfId="1" applyNumberFormat="1" applyFont="1" applyFill="1" applyBorder="1" applyAlignment="1" applyProtection="1">
      <alignment vertical="center" wrapText="1" shrinkToFit="1"/>
      <protection hidden="1"/>
    </xf>
    <xf numFmtId="0" fontId="6" fillId="2" borderId="0" xfId="1" applyFont="1" applyFill="1" applyBorder="1" applyAlignment="1">
      <alignment vertical="center" shrinkToFit="1"/>
    </xf>
    <xf numFmtId="0" fontId="6" fillId="2" borderId="0" xfId="1" applyFont="1" applyFill="1" applyAlignment="1">
      <alignment vertical="center" shrinkToFit="1"/>
    </xf>
    <xf numFmtId="0" fontId="4" fillId="2" borderId="0" xfId="2" applyFont="1" applyFill="1" applyBorder="1" applyAlignment="1" applyProtection="1">
      <alignment horizontal="left" shrinkToFit="1"/>
    </xf>
    <xf numFmtId="0" fontId="7" fillId="2" borderId="1" xfId="1" applyNumberFormat="1" applyFont="1" applyFill="1" applyBorder="1" applyAlignment="1" applyProtection="1">
      <alignment horizontal="center" vertical="center" shrinkToFit="1"/>
      <protection hidden="1"/>
    </xf>
    <xf numFmtId="0" fontId="7" fillId="2" borderId="9" xfId="1" applyNumberFormat="1" applyFont="1" applyFill="1" applyBorder="1" applyAlignment="1" applyProtection="1">
      <alignment horizontal="center" vertical="center" shrinkToFit="1"/>
      <protection hidden="1"/>
    </xf>
    <xf numFmtId="0" fontId="5" fillId="2" borderId="0" xfId="1" applyNumberFormat="1" applyFont="1" applyFill="1" applyAlignment="1" applyProtection="1">
      <alignment horizontal="center" shrinkToFit="1"/>
      <protection hidden="1"/>
    </xf>
    <xf numFmtId="0" fontId="7" fillId="2" borderId="1" xfId="1" applyNumberFormat="1" applyFont="1" applyFill="1" applyBorder="1" applyAlignment="1" applyProtection="1">
      <alignment horizontal="center" vertical="center" wrapText="1" shrinkToFit="1"/>
      <protection hidden="1"/>
    </xf>
    <xf numFmtId="168" fontId="6" fillId="2" borderId="1" xfId="1" applyNumberFormat="1" applyFont="1" applyFill="1" applyBorder="1" applyAlignment="1" applyProtection="1">
      <alignment horizontal="left" wrapText="1" shrinkToFit="1"/>
      <protection hidden="1"/>
    </xf>
    <xf numFmtId="14" fontId="6" fillId="2" borderId="1" xfId="2" applyNumberFormat="1" applyFont="1" applyFill="1" applyBorder="1" applyAlignment="1" applyProtection="1">
      <alignment horizontal="left" wrapText="1" shrinkToFit="1"/>
      <protection hidden="1"/>
    </xf>
    <xf numFmtId="0" fontId="6" fillId="2" borderId="1" xfId="2" applyNumberFormat="1" applyFont="1" applyFill="1" applyBorder="1" applyAlignment="1" applyProtection="1">
      <alignment horizontal="justify" vertical="top" wrapText="1" shrinkToFit="1"/>
      <protection hidden="1"/>
    </xf>
    <xf numFmtId="0" fontId="6" fillId="2" borderId="1" xfId="2" applyNumberFormat="1" applyFont="1" applyFill="1" applyBorder="1" applyAlignment="1" applyProtection="1">
      <alignment horizontal="left" wrapText="1" shrinkToFit="1"/>
      <protection hidden="1"/>
    </xf>
    <xf numFmtId="0" fontId="6" fillId="2" borderId="1" xfId="0" applyFont="1" applyFill="1" applyBorder="1" applyAlignment="1">
      <alignment horizontal="left" vertical="center" shrinkToFit="1"/>
    </xf>
    <xf numFmtId="0" fontId="6" fillId="2" borderId="1" xfId="0" applyFont="1" applyFill="1" applyBorder="1" applyAlignment="1">
      <alignment wrapText="1" shrinkToFit="1"/>
    </xf>
    <xf numFmtId="14" fontId="6" fillId="2" borderId="1" xfId="0" applyNumberFormat="1" applyFont="1" applyFill="1" applyBorder="1" applyAlignment="1">
      <alignment horizontal="left" wrapText="1" shrinkToFit="1"/>
    </xf>
    <xf numFmtId="0" fontId="6" fillId="2" borderId="1" xfId="0" applyNumberFormat="1" applyFont="1" applyFill="1" applyBorder="1" applyAlignment="1">
      <alignment wrapText="1" shrinkToFit="1"/>
    </xf>
    <xf numFmtId="0" fontId="6" fillId="2" borderId="1" xfId="2" applyNumberFormat="1" applyFont="1" applyFill="1" applyBorder="1" applyAlignment="1" applyProtection="1">
      <alignment horizontal="left" vertical="top" wrapText="1" shrinkToFit="1"/>
      <protection hidden="1"/>
    </xf>
    <xf numFmtId="0" fontId="12" fillId="2" borderId="1" xfId="2" applyNumberFormat="1" applyFont="1" applyFill="1" applyBorder="1" applyAlignment="1" applyProtection="1">
      <alignment horizontal="left" wrapText="1" shrinkToFit="1"/>
    </xf>
    <xf numFmtId="14" fontId="12" fillId="2" borderId="1" xfId="2" applyNumberFormat="1" applyFont="1" applyFill="1" applyBorder="1" applyAlignment="1" applyProtection="1">
      <alignment horizontal="left" wrapText="1" shrinkToFit="1"/>
    </xf>
    <xf numFmtId="49" fontId="6" fillId="2" borderId="1" xfId="0" applyNumberFormat="1" applyFont="1" applyFill="1" applyBorder="1" applyAlignment="1">
      <alignment horizontal="left" wrapText="1"/>
    </xf>
    <xf numFmtId="166" fontId="6" fillId="2" borderId="1" xfId="2" applyNumberFormat="1" applyFont="1" applyFill="1" applyBorder="1" applyAlignment="1" applyProtection="1">
      <alignment horizontal="right" vertical="top" shrinkToFit="1"/>
    </xf>
    <xf numFmtId="169" fontId="6" fillId="2" borderId="1" xfId="2" applyNumberFormat="1" applyFont="1" applyFill="1" applyBorder="1" applyAlignment="1" applyProtection="1">
      <alignment horizontal="right" vertical="top" shrinkToFit="1"/>
    </xf>
    <xf numFmtId="165" fontId="6" fillId="2" borderId="1" xfId="2" applyNumberFormat="1" applyFont="1" applyFill="1" applyBorder="1" applyAlignment="1" applyProtection="1">
      <alignment horizontal="center" vertical="top" shrinkToFit="1"/>
    </xf>
    <xf numFmtId="166" fontId="6" fillId="2" borderId="1" xfId="1" applyNumberFormat="1" applyFont="1" applyFill="1" applyBorder="1" applyAlignment="1" applyProtection="1">
      <alignment horizontal="right" vertical="top" wrapText="1" shrinkToFit="1"/>
      <protection hidden="1"/>
    </xf>
    <xf numFmtId="0" fontId="6" fillId="2" borderId="1" xfId="1" applyFont="1" applyFill="1" applyBorder="1" applyAlignment="1">
      <alignment horizontal="left" shrinkToFit="1"/>
    </xf>
    <xf numFmtId="168" fontId="6" fillId="2" borderId="10" xfId="1" applyNumberFormat="1" applyFont="1" applyFill="1" applyBorder="1" applyAlignment="1" applyProtection="1">
      <alignment vertical="top" wrapText="1" shrinkToFit="1"/>
      <protection hidden="1"/>
    </xf>
    <xf numFmtId="49" fontId="6" fillId="2" borderId="11" xfId="1" applyNumberFormat="1" applyFont="1" applyFill="1" applyBorder="1" applyAlignment="1" applyProtection="1">
      <alignment vertical="top" wrapText="1" shrinkToFit="1"/>
      <protection hidden="1"/>
    </xf>
    <xf numFmtId="168" fontId="6" fillId="2" borderId="11" xfId="1" applyNumberFormat="1" applyFont="1" applyFill="1" applyBorder="1" applyAlignment="1" applyProtection="1">
      <alignment horizontal="left" vertical="top" shrinkToFit="1"/>
      <protection hidden="1"/>
    </xf>
    <xf numFmtId="0" fontId="6" fillId="2" borderId="11" xfId="1" applyNumberFormat="1" applyFont="1" applyFill="1" applyBorder="1" applyAlignment="1" applyProtection="1">
      <alignment horizontal="left" vertical="top" wrapText="1" shrinkToFit="1"/>
      <protection hidden="1"/>
    </xf>
    <xf numFmtId="0" fontId="6" fillId="2" borderId="14" xfId="1" applyFont="1" applyFill="1" applyBorder="1" applyAlignment="1">
      <alignment shrinkToFit="1"/>
    </xf>
    <xf numFmtId="0" fontId="6" fillId="2" borderId="11" xfId="1" applyNumberFormat="1" applyFont="1" applyFill="1" applyBorder="1" applyAlignment="1" applyProtection="1">
      <alignment vertical="top" wrapText="1" shrinkToFit="1"/>
      <protection hidden="1"/>
    </xf>
    <xf numFmtId="0" fontId="6" fillId="2" borderId="11" xfId="1" applyNumberFormat="1" applyFont="1" applyFill="1" applyBorder="1" applyAlignment="1" applyProtection="1">
      <alignment horizontal="left" wrapText="1" shrinkToFit="1"/>
      <protection hidden="1"/>
    </xf>
    <xf numFmtId="166" fontId="6" fillId="2" borderId="11" xfId="1" applyNumberFormat="1" applyFont="1" applyFill="1" applyBorder="1" applyAlignment="1" applyProtection="1">
      <alignment vertical="top" wrapText="1" shrinkToFit="1"/>
      <protection hidden="1"/>
    </xf>
    <xf numFmtId="169" fontId="6" fillId="2" borderId="11" xfId="1" applyNumberFormat="1" applyFont="1" applyFill="1" applyBorder="1" applyAlignment="1" applyProtection="1">
      <alignment horizontal="right" vertical="top" shrinkToFit="1"/>
      <protection hidden="1"/>
    </xf>
    <xf numFmtId="165" fontId="6" fillId="2" borderId="11" xfId="1" applyNumberFormat="1" applyFont="1" applyFill="1" applyBorder="1" applyAlignment="1" applyProtection="1">
      <alignment horizontal="center" vertical="top" shrinkToFit="1"/>
      <protection hidden="1"/>
    </xf>
    <xf numFmtId="164" fontId="6" fillId="2" borderId="11" xfId="1" applyNumberFormat="1" applyFont="1" applyFill="1" applyBorder="1" applyAlignment="1" applyProtection="1">
      <alignment vertical="top" shrinkToFit="1"/>
      <protection hidden="1"/>
    </xf>
    <xf numFmtId="164" fontId="6" fillId="2" borderId="12" xfId="1" applyNumberFormat="1" applyFont="1" applyFill="1" applyBorder="1" applyAlignment="1" applyProtection="1">
      <alignment vertical="top" wrapText="1" shrinkToFit="1"/>
      <protection hidden="1"/>
    </xf>
    <xf numFmtId="0" fontId="5" fillId="3" borderId="8" xfId="1" applyNumberFormat="1" applyFont="1" applyFill="1" applyBorder="1" applyAlignment="1" applyProtection="1">
      <alignment horizontal="center" vertical="center" shrinkToFit="1"/>
      <protection hidden="1"/>
    </xf>
    <xf numFmtId="49" fontId="5" fillId="3" borderId="1" xfId="1" applyNumberFormat="1" applyFont="1" applyFill="1" applyBorder="1" applyAlignment="1" applyProtection="1">
      <alignment horizontal="center" vertical="center" shrinkToFit="1"/>
      <protection hidden="1"/>
    </xf>
    <xf numFmtId="0" fontId="5" fillId="3" borderId="1" xfId="1" applyNumberFormat="1" applyFont="1" applyFill="1" applyBorder="1" applyAlignment="1" applyProtection="1">
      <alignment horizontal="left" vertical="center" wrapText="1" shrinkToFit="1"/>
      <protection hidden="1"/>
    </xf>
    <xf numFmtId="0" fontId="5" fillId="3" borderId="1" xfId="1" applyNumberFormat="1" applyFont="1" applyFill="1" applyBorder="1" applyAlignment="1" applyProtection="1">
      <alignment horizontal="left" shrinkToFit="1"/>
      <protection hidden="1"/>
    </xf>
    <xf numFmtId="0" fontId="5" fillId="3" borderId="1" xfId="1" applyNumberFormat="1" applyFont="1" applyFill="1" applyBorder="1" applyAlignment="1" applyProtection="1">
      <alignment horizontal="center" vertical="center" shrinkToFit="1"/>
      <protection hidden="1"/>
    </xf>
    <xf numFmtId="169" fontId="5" fillId="3" borderId="1" xfId="1" applyNumberFormat="1" applyFont="1" applyFill="1" applyBorder="1" applyAlignment="1" applyProtection="1">
      <alignment horizontal="center" vertical="center" shrinkToFit="1"/>
      <protection hidden="1"/>
    </xf>
    <xf numFmtId="170" fontId="5" fillId="3" borderId="1" xfId="1" applyNumberFormat="1" applyFont="1" applyFill="1" applyBorder="1" applyAlignment="1" applyProtection="1">
      <alignment horizontal="right" vertical="center" shrinkToFit="1"/>
      <protection hidden="1"/>
    </xf>
    <xf numFmtId="0" fontId="6" fillId="3" borderId="0" xfId="1" applyFont="1" applyFill="1" applyBorder="1" applyAlignment="1">
      <alignment shrinkToFit="1"/>
    </xf>
    <xf numFmtId="0" fontId="6" fillId="3" borderId="0" xfId="1" applyFont="1" applyFill="1" applyAlignment="1">
      <alignment shrinkToFit="1"/>
    </xf>
    <xf numFmtId="0" fontId="6" fillId="3" borderId="1" xfId="1" applyNumberFormat="1" applyFont="1" applyFill="1" applyBorder="1" applyAlignment="1" applyProtection="1">
      <alignment horizontal="left" wrapText="1" shrinkToFit="1"/>
      <protection hidden="1"/>
    </xf>
    <xf numFmtId="166" fontId="5" fillId="3" borderId="1" xfId="1" applyNumberFormat="1" applyFont="1" applyFill="1" applyBorder="1" applyAlignment="1" applyProtection="1">
      <alignment vertical="top" wrapText="1" shrinkToFit="1"/>
      <protection hidden="1"/>
    </xf>
    <xf numFmtId="166" fontId="5" fillId="3" borderId="1" xfId="1" applyNumberFormat="1" applyFont="1" applyFill="1" applyBorder="1" applyAlignment="1" applyProtection="1">
      <alignment horizontal="center" vertical="top" wrapText="1" shrinkToFit="1"/>
      <protection hidden="1"/>
    </xf>
    <xf numFmtId="164" fontId="5" fillId="3" borderId="1" xfId="1" applyNumberFormat="1" applyFont="1" applyFill="1" applyBorder="1" applyAlignment="1" applyProtection="1">
      <alignment horizontal="right" vertical="top" wrapText="1" shrinkToFit="1"/>
      <protection hidden="1"/>
    </xf>
    <xf numFmtId="164" fontId="5" fillId="3" borderId="1" xfId="1" applyNumberFormat="1" applyFont="1" applyFill="1" applyBorder="1" applyAlignment="1" applyProtection="1">
      <alignment vertical="top" wrapText="1" shrinkToFit="1"/>
      <protection hidden="1"/>
    </xf>
    <xf numFmtId="164" fontId="5" fillId="3" borderId="9" xfId="1" applyNumberFormat="1" applyFont="1" applyFill="1" applyBorder="1" applyAlignment="1" applyProtection="1">
      <alignment vertical="top" wrapText="1" shrinkToFit="1"/>
      <protection hidden="1"/>
    </xf>
    <xf numFmtId="166" fontId="5" fillId="3" borderId="2" xfId="1" applyNumberFormat="1" applyFont="1" applyFill="1" applyBorder="1" applyAlignment="1" applyProtection="1">
      <alignment vertical="top" wrapText="1" shrinkToFit="1"/>
      <protection hidden="1"/>
    </xf>
    <xf numFmtId="166" fontId="5" fillId="3" borderId="4" xfId="1" applyNumberFormat="1" applyFont="1" applyFill="1" applyBorder="1" applyAlignment="1" applyProtection="1">
      <alignment vertical="top" wrapText="1" shrinkToFit="1"/>
      <protection hidden="1"/>
    </xf>
    <xf numFmtId="166" fontId="5" fillId="3" borderId="3" xfId="1" applyNumberFormat="1" applyFont="1" applyFill="1" applyBorder="1" applyAlignment="1" applyProtection="1">
      <alignment horizontal="center" vertical="top" wrapText="1" shrinkToFit="1"/>
      <protection hidden="1"/>
    </xf>
    <xf numFmtId="4" fontId="6" fillId="2" borderId="1" xfId="1" applyNumberFormat="1" applyFont="1" applyFill="1" applyBorder="1" applyAlignment="1">
      <alignment shrinkToFit="1"/>
    </xf>
    <xf numFmtId="4" fontId="6" fillId="2" borderId="9" xfId="1" applyNumberFormat="1" applyFont="1" applyFill="1" applyBorder="1" applyAlignment="1">
      <alignment shrinkToFit="1"/>
    </xf>
    <xf numFmtId="164" fontId="6" fillId="2" borderId="2" xfId="1" applyNumberFormat="1" applyFont="1" applyFill="1" applyBorder="1" applyAlignment="1" applyProtection="1">
      <alignment vertical="top" wrapText="1" shrinkToFit="1"/>
      <protection hidden="1"/>
    </xf>
    <xf numFmtId="14" fontId="6" fillId="2" borderId="1" xfId="2" applyNumberFormat="1" applyFont="1" applyFill="1" applyBorder="1" applyAlignment="1" applyProtection="1">
      <alignment horizontal="left" vertical="top" wrapText="1" shrinkToFit="1"/>
    </xf>
    <xf numFmtId="0" fontId="7" fillId="2" borderId="1" xfId="1" applyNumberFormat="1" applyFont="1" applyFill="1" applyBorder="1" applyAlignment="1" applyProtection="1">
      <alignment horizontal="center" vertical="center" wrapText="1" shrinkToFit="1"/>
      <protection hidden="1"/>
    </xf>
    <xf numFmtId="0" fontId="7" fillId="2" borderId="1" xfId="1" applyNumberFormat="1" applyFont="1" applyFill="1" applyBorder="1" applyAlignment="1" applyProtection="1">
      <alignment horizontal="center" vertical="center" shrinkToFit="1"/>
      <protection hidden="1"/>
    </xf>
    <xf numFmtId="164" fontId="6" fillId="4" borderId="1" xfId="1" applyNumberFormat="1" applyFont="1" applyFill="1" applyBorder="1" applyAlignment="1" applyProtection="1">
      <alignment vertical="top" shrinkToFit="1"/>
      <protection hidden="1"/>
    </xf>
    <xf numFmtId="0" fontId="7" fillId="2" borderId="2" xfId="1" applyFont="1" applyFill="1" applyBorder="1" applyAlignment="1">
      <alignment horizontal="center" vertical="center" shrinkToFit="1"/>
    </xf>
    <xf numFmtId="0" fontId="7" fillId="2" borderId="3" xfId="1" applyFont="1" applyFill="1" applyBorder="1" applyAlignment="1">
      <alignment horizontal="center" vertical="center" shrinkToFit="1"/>
    </xf>
    <xf numFmtId="168" fontId="5" fillId="3" borderId="8" xfId="1" applyNumberFormat="1" applyFont="1" applyFill="1" applyBorder="1" applyAlignment="1" applyProtection="1">
      <alignment vertical="top" wrapText="1" shrinkToFit="1"/>
      <protection hidden="1"/>
    </xf>
    <xf numFmtId="168" fontId="5" fillId="3" borderId="1" xfId="1" applyNumberFormat="1" applyFont="1" applyFill="1" applyBorder="1" applyAlignment="1" applyProtection="1">
      <alignment vertical="top" wrapText="1" shrinkToFit="1"/>
      <protection hidden="1"/>
    </xf>
    <xf numFmtId="0" fontId="9" fillId="2" borderId="1" xfId="1" applyNumberFormat="1" applyFont="1" applyFill="1" applyBorder="1" applyAlignment="1" applyProtection="1">
      <alignment horizontal="left" vertical="top" wrapText="1" shrinkToFit="1"/>
      <protection hidden="1"/>
    </xf>
    <xf numFmtId="0" fontId="4" fillId="2" borderId="0" xfId="2" applyFont="1" applyFill="1" applyBorder="1" applyAlignment="1" applyProtection="1">
      <alignment horizontal="left" shrinkToFit="1"/>
    </xf>
    <xf numFmtId="0" fontId="4" fillId="2" borderId="0" xfId="2" applyFont="1" applyFill="1" applyBorder="1" applyAlignment="1" applyProtection="1">
      <alignment horizontal="center" shrinkToFit="1"/>
    </xf>
    <xf numFmtId="166" fontId="5" fillId="3" borderId="1" xfId="1" applyNumberFormat="1" applyFont="1" applyFill="1" applyBorder="1" applyAlignment="1" applyProtection="1">
      <alignment vertical="top" wrapText="1" shrinkToFit="1"/>
      <protection hidden="1"/>
    </xf>
    <xf numFmtId="0" fontId="11" fillId="2" borderId="1" xfId="0" applyFont="1" applyFill="1" applyBorder="1" applyAlignment="1">
      <alignment horizontal="left" vertical="center" wrapText="1" shrinkToFit="1"/>
    </xf>
    <xf numFmtId="0" fontId="5" fillId="3" borderId="1" xfId="1" applyNumberFormat="1" applyFont="1" applyFill="1" applyBorder="1" applyAlignment="1" applyProtection="1">
      <alignment horizontal="left" vertical="center" wrapText="1" shrinkToFit="1"/>
      <protection hidden="1"/>
    </xf>
    <xf numFmtId="0" fontId="5" fillId="2" borderId="0" xfId="1" applyNumberFormat="1" applyFont="1" applyFill="1" applyAlignment="1" applyProtection="1">
      <alignment horizontal="center" shrinkToFit="1"/>
      <protection hidden="1"/>
    </xf>
    <xf numFmtId="0" fontId="7" fillId="2" borderId="5" xfId="1" applyNumberFormat="1" applyFont="1" applyFill="1" applyBorder="1" applyAlignment="1" applyProtection="1">
      <alignment horizontal="center" vertical="center" wrapText="1" shrinkToFit="1"/>
      <protection hidden="1"/>
    </xf>
    <xf numFmtId="0" fontId="7" fillId="2" borderId="8" xfId="1" applyNumberFormat="1" applyFont="1" applyFill="1" applyBorder="1" applyAlignment="1" applyProtection="1">
      <alignment horizontal="center" vertical="center" wrapText="1" shrinkToFit="1"/>
      <protection hidden="1"/>
    </xf>
    <xf numFmtId="0" fontId="7" fillId="2" borderId="1" xfId="1" applyNumberFormat="1" applyFont="1" applyFill="1" applyBorder="1" applyAlignment="1" applyProtection="1">
      <alignment horizontal="center" vertical="center" wrapText="1" shrinkToFit="1"/>
      <protection hidden="1"/>
    </xf>
    <xf numFmtId="0" fontId="7" fillId="2" borderId="6" xfId="1" applyNumberFormat="1" applyFont="1" applyFill="1" applyBorder="1" applyAlignment="1" applyProtection="1">
      <alignment horizontal="center" vertical="center" wrapText="1" shrinkToFit="1"/>
      <protection hidden="1"/>
    </xf>
    <xf numFmtId="0" fontId="7" fillId="2" borderId="7" xfId="1" applyNumberFormat="1" applyFont="1" applyFill="1" applyBorder="1" applyAlignment="1" applyProtection="1">
      <alignment horizontal="center" vertical="center" wrapText="1" shrinkToFit="1"/>
      <protection hidden="1"/>
    </xf>
    <xf numFmtId="169" fontId="7" fillId="2" borderId="1" xfId="1" applyNumberFormat="1" applyFont="1" applyFill="1" applyBorder="1" applyAlignment="1" applyProtection="1">
      <alignment horizontal="center" vertical="center" wrapText="1" shrinkToFit="1"/>
      <protection hidden="1"/>
    </xf>
    <xf numFmtId="0" fontId="7" fillId="2" borderId="1" xfId="1" applyNumberFormat="1" applyFont="1" applyFill="1" applyBorder="1" applyAlignment="1" applyProtection="1">
      <alignment horizontal="center" vertical="center" shrinkToFit="1"/>
      <protection hidden="1"/>
    </xf>
    <xf numFmtId="0" fontId="7" fillId="2" borderId="9" xfId="1" applyNumberFormat="1" applyFont="1" applyFill="1" applyBorder="1" applyAlignment="1" applyProtection="1">
      <alignment horizontal="center" vertical="center" shrinkToFit="1"/>
      <protection hidden="1"/>
    </xf>
  </cellXfs>
  <cellStyles count="3">
    <cellStyle name="Обычный" xfId="0" builtinId="0"/>
    <cellStyle name="Обычный 2" xfId="1"/>
    <cellStyle name="Обычный_tmp" xfId="2"/>
  </cellStyles>
  <dxfs count="0"/>
  <tableStyles count="0" defaultTableStyle="TableStyleMedium2" defaultPivotStyle="PivotStyleLight16"/>
  <colors>
    <mruColors>
      <color rgb="FFCCFFFF"/>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66"/>
  <sheetViews>
    <sheetView tabSelected="1" topLeftCell="B1" zoomScale="140" zoomScaleNormal="140" workbookViewId="0">
      <pane xSplit="2" ySplit="7" topLeftCell="D8" activePane="bottomRight" state="frozen"/>
      <selection activeCell="B1" sqref="B1"/>
      <selection pane="topRight" activeCell="D1" sqref="D1"/>
      <selection pane="bottomLeft" activeCell="B8" sqref="B8"/>
      <selection pane="bottomRight" activeCell="J8" sqref="J8"/>
    </sheetView>
  </sheetViews>
  <sheetFormatPr defaultColWidth="4.26953125" defaultRowHeight="10.5" x14ac:dyDescent="0.25"/>
  <cols>
    <col min="1" max="1" width="5" style="5" hidden="1" customWidth="1"/>
    <col min="2" max="2" width="2.90625" style="54" bestFit="1" customWidth="1"/>
    <col min="3" max="3" width="4.953125" style="5" customWidth="1"/>
    <col min="4" max="4" width="3.6796875" style="5" hidden="1" customWidth="1"/>
    <col min="5" max="5" width="4.04296875" style="5" hidden="1" customWidth="1"/>
    <col min="6" max="6" width="37.58984375" style="5" customWidth="1"/>
    <col min="7" max="7" width="5.2265625" style="80" customWidth="1"/>
    <col min="8" max="8" width="5.1328125" style="80" customWidth="1"/>
    <col min="9" max="9" width="5" style="80" customWidth="1"/>
    <col min="10" max="10" width="3.76953125" style="5" customWidth="1"/>
    <col min="11" max="11" width="5.453125" style="56" customWidth="1"/>
    <col min="12" max="12" width="3.26953125" style="65" customWidth="1"/>
    <col min="13" max="14" width="6.5" style="5" customWidth="1"/>
    <col min="15" max="15" width="6.1796875" style="5" customWidth="1"/>
    <col min="16" max="17" width="6.26953125" style="5" customWidth="1"/>
    <col min="18" max="18" width="4.26953125" style="4" customWidth="1"/>
    <col min="19" max="245" width="4.26953125" style="5" customWidth="1"/>
    <col min="246" max="16384" width="4.26953125" style="5"/>
  </cols>
  <sheetData>
    <row r="1" spans="1:18" x14ac:dyDescent="0.25">
      <c r="A1" s="102"/>
      <c r="B1" s="3"/>
      <c r="C1" s="168" t="s">
        <v>398</v>
      </c>
      <c r="D1" s="168"/>
      <c r="E1" s="168"/>
      <c r="F1" s="168"/>
      <c r="G1" s="168"/>
      <c r="H1" s="168"/>
      <c r="I1" s="168"/>
      <c r="J1" s="168"/>
      <c r="K1" s="168"/>
      <c r="L1" s="168"/>
      <c r="M1" s="168"/>
      <c r="N1" s="168"/>
      <c r="O1" s="168"/>
      <c r="P1" s="168"/>
      <c r="Q1" s="168"/>
    </row>
    <row r="2" spans="1:18" x14ac:dyDescent="0.25">
      <c r="A2" s="6"/>
      <c r="B2" s="7"/>
      <c r="C2" s="8" t="s">
        <v>71</v>
      </c>
      <c r="D2" s="6"/>
      <c r="E2" s="6"/>
      <c r="F2" s="6"/>
      <c r="G2" s="72"/>
      <c r="H2" s="72"/>
      <c r="I2" s="72"/>
      <c r="J2" s="6"/>
      <c r="K2" s="9"/>
      <c r="L2" s="59"/>
      <c r="M2" s="6"/>
      <c r="N2" s="6"/>
      <c r="O2" s="6"/>
      <c r="P2" s="6"/>
      <c r="Q2" s="6"/>
    </row>
    <row r="3" spans="1:18" ht="11" thickBot="1" x14ac:dyDescent="0.3">
      <c r="A3" s="6"/>
      <c r="B3" s="7"/>
      <c r="C3" s="10"/>
      <c r="D3" s="10"/>
      <c r="E3" s="11"/>
      <c r="F3" s="11"/>
      <c r="G3" s="73"/>
      <c r="H3" s="73"/>
      <c r="I3" s="72"/>
      <c r="J3" s="6"/>
      <c r="K3" s="9"/>
      <c r="L3" s="59"/>
      <c r="M3" s="6"/>
      <c r="N3" s="6"/>
      <c r="O3" s="6"/>
      <c r="P3" s="6"/>
      <c r="Q3" s="6"/>
    </row>
    <row r="4" spans="1:18" s="83" customFormat="1" ht="8" customHeight="1" x14ac:dyDescent="0.65">
      <c r="A4" s="169"/>
      <c r="B4" s="171" t="s">
        <v>332</v>
      </c>
      <c r="C4" s="171" t="s">
        <v>70</v>
      </c>
      <c r="D4" s="172" t="s">
        <v>69</v>
      </c>
      <c r="E4" s="172" t="s">
        <v>68</v>
      </c>
      <c r="F4" s="172" t="s">
        <v>333</v>
      </c>
      <c r="G4" s="172" t="s">
        <v>67</v>
      </c>
      <c r="H4" s="172" t="s">
        <v>66</v>
      </c>
      <c r="I4" s="172" t="s">
        <v>65</v>
      </c>
      <c r="J4" s="172" t="s">
        <v>64</v>
      </c>
      <c r="K4" s="172"/>
      <c r="L4" s="172"/>
      <c r="M4" s="172"/>
      <c r="N4" s="172"/>
      <c r="O4" s="172"/>
      <c r="P4" s="172"/>
      <c r="Q4" s="173"/>
      <c r="R4" s="82"/>
    </row>
    <row r="5" spans="1:18" s="83" customFormat="1" ht="8" customHeight="1" x14ac:dyDescent="0.65">
      <c r="A5" s="170"/>
      <c r="B5" s="171"/>
      <c r="C5" s="171"/>
      <c r="D5" s="171"/>
      <c r="E5" s="171"/>
      <c r="F5" s="171"/>
      <c r="G5" s="171"/>
      <c r="H5" s="171"/>
      <c r="I5" s="171"/>
      <c r="J5" s="171" t="s">
        <v>63</v>
      </c>
      <c r="K5" s="174" t="s">
        <v>62</v>
      </c>
      <c r="L5" s="171" t="s">
        <v>61</v>
      </c>
      <c r="M5" s="158" t="s">
        <v>542</v>
      </c>
      <c r="N5" s="159"/>
      <c r="O5" s="175" t="s">
        <v>376</v>
      </c>
      <c r="P5" s="175"/>
      <c r="Q5" s="176"/>
      <c r="R5" s="82"/>
    </row>
    <row r="6" spans="1:18" s="83" customFormat="1" ht="8" x14ac:dyDescent="0.65">
      <c r="A6" s="170"/>
      <c r="B6" s="171"/>
      <c r="C6" s="171"/>
      <c r="D6" s="171"/>
      <c r="E6" s="171"/>
      <c r="F6" s="171"/>
      <c r="G6" s="171"/>
      <c r="H6" s="171"/>
      <c r="I6" s="171"/>
      <c r="J6" s="171"/>
      <c r="K6" s="174"/>
      <c r="L6" s="171"/>
      <c r="M6" s="103" t="s">
        <v>543</v>
      </c>
      <c r="N6" s="155" t="s">
        <v>544</v>
      </c>
      <c r="O6" s="103" t="s">
        <v>73</v>
      </c>
      <c r="P6" s="103" t="s">
        <v>74</v>
      </c>
      <c r="Q6" s="12" t="s">
        <v>397</v>
      </c>
      <c r="R6" s="82"/>
    </row>
    <row r="7" spans="1:18" s="89" customFormat="1" ht="8" x14ac:dyDescent="0.2">
      <c r="A7" s="84"/>
      <c r="B7" s="85" t="s">
        <v>334</v>
      </c>
      <c r="C7" s="100">
        <v>2</v>
      </c>
      <c r="D7" s="100">
        <v>3</v>
      </c>
      <c r="E7" s="100"/>
      <c r="F7" s="100">
        <v>4</v>
      </c>
      <c r="G7" s="86">
        <v>5</v>
      </c>
      <c r="H7" s="86">
        <v>6</v>
      </c>
      <c r="I7" s="86">
        <v>7</v>
      </c>
      <c r="J7" s="100">
        <v>8</v>
      </c>
      <c r="K7" s="87" t="s">
        <v>338</v>
      </c>
      <c r="L7" s="100">
        <v>10</v>
      </c>
      <c r="M7" s="100">
        <v>13</v>
      </c>
      <c r="N7" s="156">
        <v>14</v>
      </c>
      <c r="O7" s="100">
        <v>15</v>
      </c>
      <c r="P7" s="100">
        <v>16</v>
      </c>
      <c r="Q7" s="101">
        <v>17</v>
      </c>
      <c r="R7" s="88"/>
    </row>
    <row r="8" spans="1:18" s="141" customFormat="1" ht="30" customHeight="1" x14ac:dyDescent="0.25">
      <c r="A8" s="133"/>
      <c r="B8" s="134"/>
      <c r="C8" s="135" t="s">
        <v>260</v>
      </c>
      <c r="D8" s="167" t="s">
        <v>261</v>
      </c>
      <c r="E8" s="167"/>
      <c r="F8" s="167"/>
      <c r="G8" s="167"/>
      <c r="H8" s="167"/>
      <c r="I8" s="136"/>
      <c r="J8" s="137"/>
      <c r="K8" s="138"/>
      <c r="L8" s="137"/>
      <c r="M8" s="139">
        <f>M9+M553+M674+M804+M836+M849</f>
        <v>2017938000</v>
      </c>
      <c r="N8" s="139">
        <f>N9+N553+N674+N804+N836+N849</f>
        <v>1987070800</v>
      </c>
      <c r="O8" s="139">
        <f>O9+O553+O674+O804+O836+O849</f>
        <v>2054022900</v>
      </c>
      <c r="P8" s="139">
        <f>P9+P553+P674+P804+P836+P849</f>
        <v>2019107300</v>
      </c>
      <c r="Q8" s="139">
        <f>Q9+Q553+Q674+Q804+Q836+Q849</f>
        <v>2038364300</v>
      </c>
      <c r="R8" s="140"/>
    </row>
    <row r="9" spans="1:18" s="141" customFormat="1" ht="30" customHeight="1" x14ac:dyDescent="0.25">
      <c r="A9" s="160" t="s">
        <v>60</v>
      </c>
      <c r="B9" s="161"/>
      <c r="C9" s="161"/>
      <c r="D9" s="161"/>
      <c r="E9" s="161"/>
      <c r="F9" s="161"/>
      <c r="G9" s="161"/>
      <c r="H9" s="161"/>
      <c r="I9" s="142"/>
      <c r="J9" s="143"/>
      <c r="K9" s="143"/>
      <c r="L9" s="144"/>
      <c r="M9" s="145">
        <f>M10+M392</f>
        <v>699555200</v>
      </c>
      <c r="N9" s="145">
        <f>N10+N392</f>
        <v>682181300</v>
      </c>
      <c r="O9" s="145">
        <f>O10+O392</f>
        <v>742098400</v>
      </c>
      <c r="P9" s="145">
        <f>P10+P392</f>
        <v>692283400</v>
      </c>
      <c r="Q9" s="145">
        <f>Q10+Q392</f>
        <v>683974000</v>
      </c>
      <c r="R9" s="140"/>
    </row>
    <row r="10" spans="1:18" s="141" customFormat="1" ht="30" customHeight="1" x14ac:dyDescent="0.25">
      <c r="A10" s="160" t="s">
        <v>59</v>
      </c>
      <c r="B10" s="161"/>
      <c r="C10" s="161"/>
      <c r="D10" s="161"/>
      <c r="E10" s="161"/>
      <c r="F10" s="161"/>
      <c r="G10" s="161"/>
      <c r="H10" s="161"/>
      <c r="I10" s="142"/>
      <c r="J10" s="143"/>
      <c r="K10" s="143"/>
      <c r="L10" s="144"/>
      <c r="M10" s="146">
        <f>M11+M14+M24+M29+M35+M38+M41+M66+M113+M152+M191+M221+M233+M250+M257+M253+M262+M266+M277+M290+M293+M296+M301+M306+M316+M321+M348+M366+M378+M382+M387</f>
        <v>693588500</v>
      </c>
      <c r="N10" s="146">
        <f>N11+N14+N24+N29+N35+N38+N41+N66+N113+N152+N191+N221+N233+N250+N257+N253+N262+N266+N277+N290+N293+N296+N301+N306+N316+N321+N348+N366+N378+N382+N387</f>
        <v>676214600</v>
      </c>
      <c r="O10" s="146">
        <f>O11+O14+O24+O29+O35+O38+O41+O66+O113+O152+O191+O221+O233+O250+O257+O253+O262+O266+O277+O290+O293+O296+O301+O306+O316+O321+O348+O366+O378+O382+O387</f>
        <v>735621200</v>
      </c>
      <c r="P10" s="146">
        <f>P11+P14+P24+P29+P35+P38+P41+P66+P113+P152+P191+P221+P233+P250+P257+P253+P262+P266+P277+P290+P293+P296+P301+P306+P316+P321+P348+P366+P378+P382+P387</f>
        <v>692283400</v>
      </c>
      <c r="Q10" s="146">
        <f>Q11+Q14+Q24+Q29+Q35+Q38+Q41+Q66+Q113+Q152+Q191+Q221+Q233+Q250+Q257+Q253+Q262+Q266+Q277+Q290+Q293+Q296+Q301+Q306+Q316+Q321+Q348+Q366+Q378+Q382+Q387</f>
        <v>683974000</v>
      </c>
      <c r="R10" s="140"/>
    </row>
    <row r="11" spans="1:18" s="21" customFormat="1" ht="35.5" customHeight="1" x14ac:dyDescent="0.25">
      <c r="A11" s="13">
        <v>301000000</v>
      </c>
      <c r="B11" s="14"/>
      <c r="C11" s="15">
        <v>301010001</v>
      </c>
      <c r="D11" s="162" t="s">
        <v>58</v>
      </c>
      <c r="E11" s="162"/>
      <c r="F11" s="162"/>
      <c r="G11" s="74"/>
      <c r="H11" s="74"/>
      <c r="I11" s="74"/>
      <c r="J11" s="16"/>
      <c r="K11" s="17"/>
      <c r="L11" s="60"/>
      <c r="M11" s="18">
        <f t="shared" ref="M11:N11" si="0">M13</f>
        <v>200000</v>
      </c>
      <c r="N11" s="18">
        <f t="shared" si="0"/>
        <v>0</v>
      </c>
      <c r="O11" s="18">
        <f t="shared" ref="O11:Q11" si="1">O13</f>
        <v>1000000</v>
      </c>
      <c r="P11" s="18">
        <f t="shared" si="1"/>
        <v>500000</v>
      </c>
      <c r="Q11" s="19">
        <f t="shared" si="1"/>
        <v>500000</v>
      </c>
      <c r="R11" s="20"/>
    </row>
    <row r="12" spans="1:18" s="21" customFormat="1" ht="21" x14ac:dyDescent="0.25">
      <c r="A12" s="13"/>
      <c r="B12" s="14"/>
      <c r="C12" s="22">
        <v>301010001</v>
      </c>
      <c r="D12" s="23"/>
      <c r="E12" s="24"/>
      <c r="F12" s="24" t="s">
        <v>341</v>
      </c>
      <c r="G12" s="68" t="s">
        <v>75</v>
      </c>
      <c r="H12" s="69">
        <v>40228</v>
      </c>
      <c r="I12" s="74"/>
      <c r="J12" s="16"/>
      <c r="K12" s="17"/>
      <c r="L12" s="60"/>
      <c r="M12" s="18"/>
      <c r="N12" s="18"/>
      <c r="O12" s="18"/>
      <c r="P12" s="18"/>
      <c r="Q12" s="19"/>
      <c r="R12" s="20"/>
    </row>
    <row r="13" spans="1:18" x14ac:dyDescent="0.25">
      <c r="A13" s="25"/>
      <c r="B13" s="26" t="s">
        <v>300</v>
      </c>
      <c r="C13" s="22">
        <v>301010001</v>
      </c>
      <c r="D13" s="23"/>
      <c r="E13" s="24"/>
      <c r="F13" s="24"/>
      <c r="G13" s="68"/>
      <c r="H13" s="69"/>
      <c r="I13" s="68"/>
      <c r="J13" s="27">
        <v>111</v>
      </c>
      <c r="K13" s="28">
        <v>9990010430</v>
      </c>
      <c r="L13" s="61">
        <v>800</v>
      </c>
      <c r="M13" s="31">
        <v>200000</v>
      </c>
      <c r="N13" s="31">
        <v>0</v>
      </c>
      <c r="O13" s="31">
        <v>1000000</v>
      </c>
      <c r="P13" s="31">
        <v>500000</v>
      </c>
      <c r="Q13" s="32">
        <v>500000</v>
      </c>
    </row>
    <row r="14" spans="1:18" s="21" customFormat="1" ht="24.5" customHeight="1" x14ac:dyDescent="0.25">
      <c r="A14" s="13">
        <v>301000000</v>
      </c>
      <c r="B14" s="14"/>
      <c r="C14" s="15">
        <v>301010003</v>
      </c>
      <c r="D14" s="162" t="s">
        <v>57</v>
      </c>
      <c r="E14" s="162"/>
      <c r="F14" s="162"/>
      <c r="G14" s="74"/>
      <c r="H14" s="74"/>
      <c r="I14" s="74"/>
      <c r="J14" s="16"/>
      <c r="K14" s="17"/>
      <c r="L14" s="60"/>
      <c r="M14" s="18">
        <f>SUM(M18:M23)</f>
        <v>1929300</v>
      </c>
      <c r="N14" s="18">
        <f>SUM(N18:N23)</f>
        <v>1335600</v>
      </c>
      <c r="O14" s="18">
        <f>SUM(O18:O23)</f>
        <v>1378400</v>
      </c>
      <c r="P14" s="18">
        <f>SUM(P18:P23)</f>
        <v>878400</v>
      </c>
      <c r="Q14" s="19">
        <f>SUM(Q18:Q23)</f>
        <v>878400</v>
      </c>
      <c r="R14" s="20"/>
    </row>
    <row r="15" spans="1:18" ht="31.5" x14ac:dyDescent="0.25">
      <c r="A15" s="25"/>
      <c r="B15" s="26"/>
      <c r="C15" s="22">
        <v>301010003</v>
      </c>
      <c r="D15" s="33"/>
      <c r="E15" s="24"/>
      <c r="F15" s="24" t="s">
        <v>342</v>
      </c>
      <c r="G15" s="68" t="s">
        <v>76</v>
      </c>
      <c r="H15" s="69">
        <v>41297</v>
      </c>
      <c r="I15" s="68"/>
      <c r="J15" s="27"/>
      <c r="K15" s="28"/>
      <c r="L15" s="61"/>
      <c r="M15" s="31"/>
      <c r="N15" s="31"/>
      <c r="O15" s="31"/>
      <c r="P15" s="31"/>
      <c r="Q15" s="34"/>
    </row>
    <row r="16" spans="1:18" ht="21" x14ac:dyDescent="0.25">
      <c r="A16" s="25"/>
      <c r="B16" s="26"/>
      <c r="C16" s="22">
        <v>301010003</v>
      </c>
      <c r="D16" s="33"/>
      <c r="E16" s="24"/>
      <c r="F16" s="24" t="s">
        <v>343</v>
      </c>
      <c r="G16" s="68" t="s">
        <v>76</v>
      </c>
      <c r="H16" s="69">
        <v>40171</v>
      </c>
      <c r="I16" s="68"/>
      <c r="J16" s="27"/>
      <c r="K16" s="28"/>
      <c r="L16" s="61"/>
      <c r="M16" s="31"/>
      <c r="N16" s="31"/>
      <c r="O16" s="31"/>
      <c r="P16" s="31"/>
      <c r="Q16" s="34"/>
    </row>
    <row r="17" spans="1:18" ht="31.5" x14ac:dyDescent="0.25">
      <c r="A17" s="25"/>
      <c r="B17" s="26"/>
      <c r="C17" s="22">
        <v>301010003</v>
      </c>
      <c r="D17" s="33"/>
      <c r="E17" s="24"/>
      <c r="F17" s="24" t="s">
        <v>72</v>
      </c>
      <c r="G17" s="68" t="s">
        <v>76</v>
      </c>
      <c r="H17" s="69">
        <v>42005</v>
      </c>
      <c r="I17" s="68"/>
      <c r="J17" s="27"/>
      <c r="K17" s="28"/>
      <c r="L17" s="61"/>
      <c r="M17" s="31"/>
      <c r="N17" s="31"/>
      <c r="O17" s="31"/>
      <c r="P17" s="31"/>
      <c r="Q17" s="34"/>
    </row>
    <row r="18" spans="1:18" x14ac:dyDescent="0.25">
      <c r="A18" s="25"/>
      <c r="B18" s="26" t="s">
        <v>301</v>
      </c>
      <c r="C18" s="22">
        <v>301010003</v>
      </c>
      <c r="D18" s="33"/>
      <c r="E18" s="24"/>
      <c r="F18" s="24"/>
      <c r="G18" s="68"/>
      <c r="H18" s="68"/>
      <c r="I18" s="68"/>
      <c r="J18" s="27">
        <v>113</v>
      </c>
      <c r="K18" s="28">
        <v>7320010010</v>
      </c>
      <c r="L18" s="61">
        <v>200</v>
      </c>
      <c r="M18" s="31">
        <v>816300</v>
      </c>
      <c r="N18" s="31">
        <v>427900</v>
      </c>
      <c r="O18" s="31">
        <v>350000</v>
      </c>
      <c r="P18" s="31">
        <v>100000</v>
      </c>
      <c r="Q18" s="32">
        <v>100000</v>
      </c>
    </row>
    <row r="19" spans="1:18" x14ac:dyDescent="0.25">
      <c r="A19" s="25"/>
      <c r="B19" s="26" t="s">
        <v>302</v>
      </c>
      <c r="C19" s="22">
        <v>301010003</v>
      </c>
      <c r="D19" s="33"/>
      <c r="E19" s="24"/>
      <c r="F19" s="24"/>
      <c r="G19" s="68"/>
      <c r="H19" s="68"/>
      <c r="I19" s="68"/>
      <c r="J19" s="27">
        <v>113</v>
      </c>
      <c r="K19" s="28">
        <v>7320010010</v>
      </c>
      <c r="L19" s="61">
        <v>800</v>
      </c>
      <c r="M19" s="31">
        <v>0</v>
      </c>
      <c r="N19" s="31">
        <v>0</v>
      </c>
      <c r="O19" s="31">
        <v>28400</v>
      </c>
      <c r="P19" s="31">
        <v>28400</v>
      </c>
      <c r="Q19" s="32">
        <v>28400</v>
      </c>
    </row>
    <row r="20" spans="1:18" x14ac:dyDescent="0.25">
      <c r="A20" s="25"/>
      <c r="B20" s="26" t="s">
        <v>302</v>
      </c>
      <c r="C20" s="22">
        <v>301010003</v>
      </c>
      <c r="D20" s="33"/>
      <c r="E20" s="24"/>
      <c r="F20" s="24"/>
      <c r="G20" s="68"/>
      <c r="H20" s="68"/>
      <c r="I20" s="68"/>
      <c r="J20" s="27">
        <v>113</v>
      </c>
      <c r="K20" s="28">
        <v>7320010020</v>
      </c>
      <c r="L20" s="61">
        <v>200</v>
      </c>
      <c r="M20" s="31">
        <v>340000</v>
      </c>
      <c r="N20" s="31">
        <v>339000</v>
      </c>
      <c r="O20" s="31">
        <v>350000</v>
      </c>
      <c r="P20" s="31">
        <v>100000</v>
      </c>
      <c r="Q20" s="32">
        <v>100000</v>
      </c>
    </row>
    <row r="21" spans="1:18" x14ac:dyDescent="0.25">
      <c r="A21" s="25"/>
      <c r="B21" s="26" t="s">
        <v>301</v>
      </c>
      <c r="C21" s="22">
        <v>301010003</v>
      </c>
      <c r="D21" s="33"/>
      <c r="E21" s="24"/>
      <c r="F21" s="24"/>
      <c r="G21" s="68"/>
      <c r="H21" s="68"/>
      <c r="I21" s="68"/>
      <c r="J21" s="27">
        <v>113</v>
      </c>
      <c r="K21" s="28">
        <v>650110280</v>
      </c>
      <c r="L21" s="61">
        <v>200</v>
      </c>
      <c r="M21" s="31">
        <v>100000</v>
      </c>
      <c r="N21" s="31">
        <v>100000</v>
      </c>
      <c r="O21" s="31">
        <v>100000</v>
      </c>
      <c r="P21" s="31">
        <v>100000</v>
      </c>
      <c r="Q21" s="32">
        <v>100000</v>
      </c>
    </row>
    <row r="22" spans="1:18" x14ac:dyDescent="0.25">
      <c r="A22" s="25"/>
      <c r="B22" s="26" t="s">
        <v>300</v>
      </c>
      <c r="C22" s="22">
        <v>301010003</v>
      </c>
      <c r="D22" s="33"/>
      <c r="E22" s="24"/>
      <c r="F22" s="24"/>
      <c r="G22" s="68"/>
      <c r="H22" s="68"/>
      <c r="I22" s="68"/>
      <c r="J22" s="27">
        <v>113</v>
      </c>
      <c r="K22" s="28">
        <v>9990010240</v>
      </c>
      <c r="L22" s="61">
        <v>800</v>
      </c>
      <c r="M22" s="31">
        <v>50000</v>
      </c>
      <c r="N22" s="31">
        <v>0</v>
      </c>
      <c r="O22" s="31">
        <v>50000</v>
      </c>
      <c r="P22" s="31">
        <v>50000</v>
      </c>
      <c r="Q22" s="34">
        <v>50000</v>
      </c>
    </row>
    <row r="23" spans="1:18" x14ac:dyDescent="0.25">
      <c r="A23" s="25"/>
      <c r="B23" s="26" t="s">
        <v>301</v>
      </c>
      <c r="C23" s="22">
        <v>301010003</v>
      </c>
      <c r="D23" s="33"/>
      <c r="E23" s="24"/>
      <c r="F23" s="24"/>
      <c r="G23" s="68"/>
      <c r="H23" s="68"/>
      <c r="I23" s="68"/>
      <c r="J23" s="27">
        <v>505</v>
      </c>
      <c r="K23" s="28">
        <v>330310540</v>
      </c>
      <c r="L23" s="61">
        <v>200</v>
      </c>
      <c r="M23" s="31">
        <v>623000</v>
      </c>
      <c r="N23" s="31">
        <v>468700</v>
      </c>
      <c r="O23" s="31">
        <v>500000</v>
      </c>
      <c r="P23" s="31">
        <v>500000</v>
      </c>
      <c r="Q23" s="32">
        <v>500000</v>
      </c>
    </row>
    <row r="24" spans="1:18" s="21" customFormat="1" ht="24" customHeight="1" x14ac:dyDescent="0.25">
      <c r="A24" s="13">
        <v>301000000</v>
      </c>
      <c r="B24" s="14"/>
      <c r="C24" s="15">
        <v>301010004</v>
      </c>
      <c r="D24" s="162" t="s">
        <v>56</v>
      </c>
      <c r="E24" s="162"/>
      <c r="F24" s="162"/>
      <c r="G24" s="74"/>
      <c r="H24" s="74"/>
      <c r="I24" s="74"/>
      <c r="J24" s="16"/>
      <c r="K24" s="17"/>
      <c r="L24" s="60"/>
      <c r="M24" s="18">
        <f t="shared" ref="M24:Q24" si="2">SUM(M26:M28)</f>
        <v>1126000</v>
      </c>
      <c r="N24" s="18">
        <f t="shared" si="2"/>
        <v>1124800</v>
      </c>
      <c r="O24" s="18">
        <f t="shared" si="2"/>
        <v>1276200</v>
      </c>
      <c r="P24" s="18">
        <f t="shared" si="2"/>
        <v>200000</v>
      </c>
      <c r="Q24" s="18">
        <f t="shared" si="2"/>
        <v>200000</v>
      </c>
      <c r="R24" s="20"/>
    </row>
    <row r="25" spans="1:18" ht="21" x14ac:dyDescent="0.25">
      <c r="A25" s="25"/>
      <c r="B25" s="26"/>
      <c r="C25" s="22">
        <v>301010004</v>
      </c>
      <c r="D25" s="33"/>
      <c r="E25" s="24"/>
      <c r="F25" s="24" t="s">
        <v>77</v>
      </c>
      <c r="G25" s="68" t="s">
        <v>76</v>
      </c>
      <c r="H25" s="69">
        <v>42005</v>
      </c>
      <c r="I25" s="68"/>
      <c r="J25" s="27"/>
      <c r="K25" s="28"/>
      <c r="L25" s="61"/>
      <c r="M25" s="31"/>
      <c r="N25" s="31"/>
      <c r="O25" s="31"/>
      <c r="P25" s="31"/>
      <c r="Q25" s="34"/>
    </row>
    <row r="26" spans="1:18" x14ac:dyDescent="0.25">
      <c r="A26" s="25"/>
      <c r="B26" s="26" t="s">
        <v>301</v>
      </c>
      <c r="C26" s="22">
        <v>301010004</v>
      </c>
      <c r="D26" s="33"/>
      <c r="E26" s="24"/>
      <c r="F26" s="24"/>
      <c r="G26" s="68"/>
      <c r="H26" s="68"/>
      <c r="I26" s="68"/>
      <c r="J26" s="27">
        <v>502</v>
      </c>
      <c r="K26" s="28">
        <v>410110530</v>
      </c>
      <c r="L26" s="61">
        <v>200</v>
      </c>
      <c r="M26" s="31">
        <v>191000</v>
      </c>
      <c r="N26" s="31">
        <v>190500</v>
      </c>
      <c r="O26" s="31">
        <v>200000</v>
      </c>
      <c r="P26" s="31">
        <v>200000</v>
      </c>
      <c r="Q26" s="34">
        <v>200000</v>
      </c>
    </row>
    <row r="27" spans="1:18" x14ac:dyDescent="0.25">
      <c r="A27" s="25"/>
      <c r="B27" s="26" t="s">
        <v>301</v>
      </c>
      <c r="C27" s="22">
        <v>301010004</v>
      </c>
      <c r="D27" s="33"/>
      <c r="E27" s="24"/>
      <c r="F27" s="24"/>
      <c r="G27" s="68"/>
      <c r="H27" s="68"/>
      <c r="I27" s="68"/>
      <c r="J27" s="27">
        <v>502</v>
      </c>
      <c r="K27" s="28">
        <v>410110530</v>
      </c>
      <c r="L27" s="61">
        <v>400</v>
      </c>
      <c r="M27" s="31">
        <v>935000</v>
      </c>
      <c r="N27" s="31">
        <v>934300</v>
      </c>
      <c r="O27" s="31">
        <v>377500</v>
      </c>
      <c r="P27" s="31">
        <v>0</v>
      </c>
      <c r="Q27" s="34">
        <v>0</v>
      </c>
    </row>
    <row r="28" spans="1:18" x14ac:dyDescent="0.25">
      <c r="A28" s="25"/>
      <c r="B28" s="26" t="s">
        <v>301</v>
      </c>
      <c r="C28" s="22">
        <v>301010004</v>
      </c>
      <c r="D28" s="33"/>
      <c r="E28" s="24"/>
      <c r="F28" s="24"/>
      <c r="G28" s="68"/>
      <c r="H28" s="68"/>
      <c r="I28" s="68"/>
      <c r="J28" s="27">
        <v>502</v>
      </c>
      <c r="K28" s="35" t="s">
        <v>335</v>
      </c>
      <c r="L28" s="61">
        <v>400</v>
      </c>
      <c r="M28" s="31">
        <v>0</v>
      </c>
      <c r="N28" s="31">
        <v>0</v>
      </c>
      <c r="O28" s="31">
        <v>698700</v>
      </c>
      <c r="P28" s="31">
        <v>0</v>
      </c>
      <c r="Q28" s="34">
        <v>0</v>
      </c>
    </row>
    <row r="29" spans="1:18" s="21" customFormat="1" ht="64.5" customHeight="1" x14ac:dyDescent="0.25">
      <c r="A29" s="13">
        <v>301000000</v>
      </c>
      <c r="B29" s="14"/>
      <c r="C29" s="15">
        <v>301010005</v>
      </c>
      <c r="D29" s="162" t="s">
        <v>55</v>
      </c>
      <c r="E29" s="162"/>
      <c r="F29" s="162"/>
      <c r="G29" s="74"/>
      <c r="H29" s="74"/>
      <c r="I29" s="74"/>
      <c r="J29" s="16"/>
      <c r="K29" s="17"/>
      <c r="L29" s="60"/>
      <c r="M29" s="18">
        <f t="shared" ref="M29:N29" si="3">SUM(M32:M34)</f>
        <v>5828700</v>
      </c>
      <c r="N29" s="18">
        <f t="shared" si="3"/>
        <v>5208300</v>
      </c>
      <c r="O29" s="18">
        <f t="shared" ref="O29:Q29" si="4">SUM(O32:O34)</f>
        <v>6782600</v>
      </c>
      <c r="P29" s="18">
        <f t="shared" si="4"/>
        <v>2389200</v>
      </c>
      <c r="Q29" s="19">
        <f t="shared" si="4"/>
        <v>2764200</v>
      </c>
      <c r="R29" s="20"/>
    </row>
    <row r="30" spans="1:18" ht="31.5" x14ac:dyDescent="0.25">
      <c r="A30" s="25"/>
      <c r="B30" s="26"/>
      <c r="C30" s="22">
        <v>301010005</v>
      </c>
      <c r="D30" s="33"/>
      <c r="E30" s="24"/>
      <c r="F30" s="24" t="s">
        <v>78</v>
      </c>
      <c r="G30" s="68" t="s">
        <v>76</v>
      </c>
      <c r="H30" s="69">
        <v>41606</v>
      </c>
      <c r="I30" s="68"/>
      <c r="J30" s="27"/>
      <c r="K30" s="28"/>
      <c r="L30" s="61"/>
      <c r="M30" s="31"/>
      <c r="N30" s="31"/>
      <c r="O30" s="31"/>
      <c r="P30" s="31"/>
      <c r="Q30" s="34"/>
    </row>
    <row r="31" spans="1:18" ht="31.5" x14ac:dyDescent="0.25">
      <c r="A31" s="25"/>
      <c r="B31" s="26"/>
      <c r="C31" s="22">
        <v>301010005</v>
      </c>
      <c r="D31" s="33"/>
      <c r="E31" s="24"/>
      <c r="F31" s="24" t="s">
        <v>79</v>
      </c>
      <c r="G31" s="68" t="s">
        <v>76</v>
      </c>
      <c r="H31" s="69">
        <v>42005</v>
      </c>
      <c r="I31" s="68"/>
      <c r="J31" s="27"/>
      <c r="K31" s="28"/>
      <c r="L31" s="61"/>
      <c r="M31" s="31"/>
      <c r="N31" s="31"/>
      <c r="O31" s="31"/>
      <c r="P31" s="31"/>
      <c r="Q31" s="34"/>
    </row>
    <row r="32" spans="1:18" x14ac:dyDescent="0.25">
      <c r="A32" s="25"/>
      <c r="B32" s="26" t="s">
        <v>301</v>
      </c>
      <c r="C32" s="22">
        <v>301010005</v>
      </c>
      <c r="D32" s="33"/>
      <c r="E32" s="24"/>
      <c r="F32" s="24"/>
      <c r="G32" s="68"/>
      <c r="H32" s="68"/>
      <c r="I32" s="68"/>
      <c r="J32" s="27">
        <v>113</v>
      </c>
      <c r="K32" s="28">
        <v>320510350</v>
      </c>
      <c r="L32" s="61">
        <v>200</v>
      </c>
      <c r="M32" s="31">
        <v>180000</v>
      </c>
      <c r="N32" s="31">
        <v>180000</v>
      </c>
      <c r="O32" s="31">
        <v>0</v>
      </c>
      <c r="P32" s="31">
        <v>0</v>
      </c>
      <c r="Q32" s="34">
        <v>0</v>
      </c>
    </row>
    <row r="33" spans="1:18" x14ac:dyDescent="0.25">
      <c r="A33" s="25"/>
      <c r="B33" s="26" t="s">
        <v>301</v>
      </c>
      <c r="C33" s="22">
        <v>301010005</v>
      </c>
      <c r="D33" s="33"/>
      <c r="E33" s="24"/>
      <c r="F33" s="24"/>
      <c r="G33" s="68"/>
      <c r="H33" s="68"/>
      <c r="I33" s="68"/>
      <c r="J33" s="27">
        <v>409</v>
      </c>
      <c r="K33" s="35" t="s">
        <v>344</v>
      </c>
      <c r="L33" s="61">
        <v>200</v>
      </c>
      <c r="M33" s="31">
        <v>3709600</v>
      </c>
      <c r="N33" s="31">
        <v>3709500</v>
      </c>
      <c r="O33" s="31">
        <v>4701100</v>
      </c>
      <c r="P33" s="31">
        <v>0</v>
      </c>
      <c r="Q33" s="34">
        <v>0</v>
      </c>
    </row>
    <row r="34" spans="1:18" x14ac:dyDescent="0.25">
      <c r="A34" s="25"/>
      <c r="B34" s="26" t="s">
        <v>301</v>
      </c>
      <c r="C34" s="22">
        <v>301010005</v>
      </c>
      <c r="D34" s="33"/>
      <c r="E34" s="24"/>
      <c r="F34" s="24"/>
      <c r="G34" s="68"/>
      <c r="H34" s="68"/>
      <c r="I34" s="68"/>
      <c r="J34" s="27">
        <v>409</v>
      </c>
      <c r="K34" s="28">
        <v>320210340</v>
      </c>
      <c r="L34" s="61">
        <v>200</v>
      </c>
      <c r="M34" s="31">
        <v>1939100</v>
      </c>
      <c r="N34" s="31">
        <v>1318800</v>
      </c>
      <c r="O34" s="31">
        <v>2081500</v>
      </c>
      <c r="P34" s="31">
        <v>2389200</v>
      </c>
      <c r="Q34" s="34">
        <v>2764200</v>
      </c>
    </row>
    <row r="35" spans="1:18" s="21" customFormat="1" ht="24" customHeight="1" x14ac:dyDescent="0.25">
      <c r="A35" s="13">
        <v>301000000</v>
      </c>
      <c r="B35" s="14"/>
      <c r="C35" s="15">
        <v>301010011</v>
      </c>
      <c r="D35" s="162" t="s">
        <v>54</v>
      </c>
      <c r="E35" s="162"/>
      <c r="F35" s="162"/>
      <c r="G35" s="74"/>
      <c r="H35" s="74"/>
      <c r="I35" s="74"/>
      <c r="J35" s="16"/>
      <c r="K35" s="17"/>
      <c r="L35" s="60"/>
      <c r="M35" s="18">
        <f t="shared" ref="M35:N35" si="5">SUM(M37:M37)</f>
        <v>88000</v>
      </c>
      <c r="N35" s="18">
        <f t="shared" si="5"/>
        <v>83900</v>
      </c>
      <c r="O35" s="18">
        <f t="shared" ref="O35:Q35" si="6">SUM(O37:O37)</f>
        <v>88000</v>
      </c>
      <c r="P35" s="18">
        <f t="shared" si="6"/>
        <v>88000</v>
      </c>
      <c r="Q35" s="19">
        <f t="shared" si="6"/>
        <v>88000</v>
      </c>
      <c r="R35" s="20"/>
    </row>
    <row r="36" spans="1:18" ht="21" x14ac:dyDescent="0.25">
      <c r="A36" s="25"/>
      <c r="B36" s="26"/>
      <c r="C36" s="22">
        <v>301010011</v>
      </c>
      <c r="D36" s="33"/>
      <c r="E36" s="24"/>
      <c r="F36" s="24" t="s">
        <v>80</v>
      </c>
      <c r="G36" s="68" t="s">
        <v>75</v>
      </c>
      <c r="H36" s="69">
        <v>42005</v>
      </c>
      <c r="I36" s="68"/>
      <c r="J36" s="27"/>
      <c r="K36" s="28"/>
      <c r="L36" s="61"/>
      <c r="M36" s="31"/>
      <c r="N36" s="31"/>
      <c r="O36" s="31"/>
      <c r="P36" s="31"/>
      <c r="Q36" s="34"/>
    </row>
    <row r="37" spans="1:18" x14ac:dyDescent="0.25">
      <c r="A37" s="25"/>
      <c r="B37" s="26" t="s">
        <v>301</v>
      </c>
      <c r="C37" s="22">
        <v>301010011</v>
      </c>
      <c r="D37" s="33"/>
      <c r="E37" s="24"/>
      <c r="F37" s="24"/>
      <c r="G37" s="68"/>
      <c r="H37" s="69"/>
      <c r="I37" s="68"/>
      <c r="J37" s="27">
        <v>314</v>
      </c>
      <c r="K37" s="28">
        <v>610110460</v>
      </c>
      <c r="L37" s="61">
        <v>200</v>
      </c>
      <c r="M37" s="31">
        <v>88000</v>
      </c>
      <c r="N37" s="31">
        <v>83900</v>
      </c>
      <c r="O37" s="31">
        <v>88000</v>
      </c>
      <c r="P37" s="31">
        <v>88000</v>
      </c>
      <c r="Q37" s="32">
        <v>88000</v>
      </c>
    </row>
    <row r="38" spans="1:18" s="21" customFormat="1" ht="41" customHeight="1" x14ac:dyDescent="0.25">
      <c r="A38" s="13">
        <v>301000000</v>
      </c>
      <c r="B38" s="14"/>
      <c r="C38" s="15">
        <v>301010012</v>
      </c>
      <c r="D38" s="162" t="s">
        <v>53</v>
      </c>
      <c r="E38" s="162"/>
      <c r="F38" s="162"/>
      <c r="G38" s="74"/>
      <c r="H38" s="74"/>
      <c r="I38" s="74"/>
      <c r="J38" s="16"/>
      <c r="K38" s="17"/>
      <c r="L38" s="60"/>
      <c r="M38" s="18">
        <f t="shared" ref="M38:N38" si="7">SUM(M40)</f>
        <v>100000</v>
      </c>
      <c r="N38" s="18">
        <f t="shared" si="7"/>
        <v>99800</v>
      </c>
      <c r="O38" s="18">
        <f t="shared" ref="O38:Q38" si="8">SUM(O40)</f>
        <v>100000</v>
      </c>
      <c r="P38" s="18">
        <f t="shared" si="8"/>
        <v>100000</v>
      </c>
      <c r="Q38" s="19">
        <f t="shared" si="8"/>
        <v>100000</v>
      </c>
      <c r="R38" s="20"/>
    </row>
    <row r="39" spans="1:18" ht="21" x14ac:dyDescent="0.25">
      <c r="A39" s="25"/>
      <c r="B39" s="26"/>
      <c r="C39" s="22">
        <v>301010012</v>
      </c>
      <c r="D39" s="33"/>
      <c r="E39" s="24"/>
      <c r="F39" s="24" t="s">
        <v>80</v>
      </c>
      <c r="G39" s="68" t="s">
        <v>76</v>
      </c>
      <c r="H39" s="69">
        <v>42005</v>
      </c>
      <c r="I39" s="68"/>
      <c r="J39" s="27"/>
      <c r="K39" s="28"/>
      <c r="L39" s="61"/>
      <c r="M39" s="31"/>
      <c r="N39" s="31"/>
      <c r="O39" s="31"/>
      <c r="P39" s="31"/>
      <c r="Q39" s="34"/>
    </row>
    <row r="40" spans="1:18" x14ac:dyDescent="0.25">
      <c r="A40" s="25"/>
      <c r="B40" s="26" t="s">
        <v>301</v>
      </c>
      <c r="C40" s="22">
        <v>301010012</v>
      </c>
      <c r="D40" s="33"/>
      <c r="E40" s="24"/>
      <c r="F40" s="24"/>
      <c r="G40" s="68"/>
      <c r="H40" s="68"/>
      <c r="I40" s="68"/>
      <c r="J40" s="27">
        <v>314</v>
      </c>
      <c r="K40" s="28">
        <v>660110480</v>
      </c>
      <c r="L40" s="61">
        <v>200</v>
      </c>
      <c r="M40" s="31">
        <v>100000</v>
      </c>
      <c r="N40" s="31">
        <v>99800</v>
      </c>
      <c r="O40" s="31">
        <v>100000</v>
      </c>
      <c r="P40" s="31">
        <v>100000</v>
      </c>
      <c r="Q40" s="32">
        <v>100000</v>
      </c>
    </row>
    <row r="41" spans="1:18" s="21" customFormat="1" ht="23" customHeight="1" x14ac:dyDescent="0.25">
      <c r="A41" s="13">
        <v>301000000</v>
      </c>
      <c r="B41" s="14"/>
      <c r="C41" s="15">
        <v>301010013</v>
      </c>
      <c r="D41" s="162" t="s">
        <v>52</v>
      </c>
      <c r="E41" s="162"/>
      <c r="F41" s="162"/>
      <c r="G41" s="74"/>
      <c r="H41" s="74"/>
      <c r="I41" s="74"/>
      <c r="J41" s="16"/>
      <c r="K41" s="17"/>
      <c r="L41" s="60"/>
      <c r="M41" s="18">
        <f>SUM(M48:M65)</f>
        <v>15426000</v>
      </c>
      <c r="N41" s="18">
        <f>SUM(N48:N65)</f>
        <v>15109400</v>
      </c>
      <c r="O41" s="18">
        <f t="shared" ref="O41:Q41" si="9">SUM(O48:O65)</f>
        <v>15159900</v>
      </c>
      <c r="P41" s="18">
        <f t="shared" si="9"/>
        <v>15059900</v>
      </c>
      <c r="Q41" s="18">
        <f t="shared" si="9"/>
        <v>15059900</v>
      </c>
      <c r="R41" s="20"/>
    </row>
    <row r="42" spans="1:18" ht="31.5" x14ac:dyDescent="0.25">
      <c r="A42" s="25"/>
      <c r="B42" s="26"/>
      <c r="C42" s="22">
        <v>301010013</v>
      </c>
      <c r="D42" s="33"/>
      <c r="E42" s="24"/>
      <c r="F42" s="24" t="s">
        <v>81</v>
      </c>
      <c r="G42" s="69" t="s">
        <v>76</v>
      </c>
      <c r="H42" s="69">
        <v>39850</v>
      </c>
      <c r="I42" s="68"/>
      <c r="J42" s="27"/>
      <c r="K42" s="28"/>
      <c r="L42" s="61"/>
      <c r="M42" s="31"/>
      <c r="N42" s="31"/>
      <c r="O42" s="31"/>
      <c r="P42" s="31"/>
      <c r="Q42" s="34"/>
    </row>
    <row r="43" spans="1:18" ht="21" x14ac:dyDescent="0.25">
      <c r="A43" s="25"/>
      <c r="B43" s="26"/>
      <c r="C43" s="22">
        <v>301010013</v>
      </c>
      <c r="D43" s="33"/>
      <c r="E43" s="24"/>
      <c r="F43" s="24" t="s">
        <v>80</v>
      </c>
      <c r="G43" s="69" t="s">
        <v>76</v>
      </c>
      <c r="H43" s="69">
        <v>42005</v>
      </c>
      <c r="I43" s="68"/>
      <c r="J43" s="27"/>
      <c r="K43" s="28"/>
      <c r="L43" s="61"/>
      <c r="M43" s="31"/>
      <c r="N43" s="31"/>
      <c r="O43" s="31"/>
      <c r="P43" s="31"/>
      <c r="Q43" s="34"/>
    </row>
    <row r="44" spans="1:18" ht="31.5" x14ac:dyDescent="0.25">
      <c r="A44" s="25"/>
      <c r="B44" s="26"/>
      <c r="C44" s="22">
        <v>301010013</v>
      </c>
      <c r="D44" s="33"/>
      <c r="E44" s="24"/>
      <c r="F44" s="24" t="s">
        <v>82</v>
      </c>
      <c r="G44" s="69" t="s">
        <v>76</v>
      </c>
      <c r="H44" s="69">
        <v>42005</v>
      </c>
      <c r="I44" s="68"/>
      <c r="J44" s="27"/>
      <c r="K44" s="28"/>
      <c r="L44" s="61"/>
      <c r="M44" s="31"/>
      <c r="N44" s="31"/>
      <c r="O44" s="31"/>
      <c r="P44" s="31"/>
      <c r="Q44" s="34"/>
    </row>
    <row r="45" spans="1:18" ht="31.5" x14ac:dyDescent="0.25">
      <c r="A45" s="25"/>
      <c r="B45" s="26"/>
      <c r="C45" s="22">
        <v>301010013</v>
      </c>
      <c r="D45" s="33"/>
      <c r="E45" s="24"/>
      <c r="F45" s="24" t="s">
        <v>83</v>
      </c>
      <c r="G45" s="69" t="s">
        <v>76</v>
      </c>
      <c r="H45" s="69">
        <v>41695</v>
      </c>
      <c r="I45" s="68"/>
      <c r="J45" s="27"/>
      <c r="K45" s="28"/>
      <c r="L45" s="61"/>
      <c r="M45" s="31"/>
      <c r="N45" s="31"/>
      <c r="O45" s="31"/>
      <c r="P45" s="31"/>
      <c r="Q45" s="34"/>
    </row>
    <row r="46" spans="1:18" ht="21" x14ac:dyDescent="0.25">
      <c r="A46" s="25"/>
      <c r="B46" s="26"/>
      <c r="C46" s="22">
        <v>301010013</v>
      </c>
      <c r="D46" s="33"/>
      <c r="E46" s="24"/>
      <c r="F46" s="24" t="s">
        <v>84</v>
      </c>
      <c r="G46" s="69" t="s">
        <v>76</v>
      </c>
      <c r="H46" s="69">
        <v>40792</v>
      </c>
      <c r="I46" s="68"/>
      <c r="J46" s="27"/>
      <c r="K46" s="28"/>
      <c r="L46" s="61"/>
      <c r="M46" s="31"/>
      <c r="N46" s="31"/>
      <c r="O46" s="31"/>
      <c r="P46" s="31"/>
      <c r="Q46" s="34"/>
    </row>
    <row r="47" spans="1:18" x14ac:dyDescent="0.25">
      <c r="A47" s="25"/>
      <c r="B47" s="26"/>
      <c r="C47" s="22">
        <v>301010013</v>
      </c>
      <c r="D47" s="33"/>
      <c r="E47" s="24"/>
      <c r="F47" s="24" t="s">
        <v>85</v>
      </c>
      <c r="G47" s="69" t="s">
        <v>76</v>
      </c>
      <c r="H47" s="69">
        <v>40582</v>
      </c>
      <c r="I47" s="68"/>
      <c r="J47" s="27"/>
      <c r="K47" s="28"/>
      <c r="L47" s="61"/>
      <c r="M47" s="31"/>
      <c r="N47" s="31"/>
      <c r="O47" s="31"/>
      <c r="P47" s="31"/>
      <c r="Q47" s="34"/>
    </row>
    <row r="48" spans="1:18" x14ac:dyDescent="0.25">
      <c r="A48" s="25"/>
      <c r="B48" s="26" t="s">
        <v>301</v>
      </c>
      <c r="C48" s="22">
        <v>301010013</v>
      </c>
      <c r="D48" s="33"/>
      <c r="E48" s="24"/>
      <c r="F48" s="24"/>
      <c r="G48" s="68"/>
      <c r="H48" s="68"/>
      <c r="I48" s="68"/>
      <c r="J48" s="27">
        <v>309</v>
      </c>
      <c r="K48" s="28">
        <v>510100590</v>
      </c>
      <c r="L48" s="61">
        <v>100</v>
      </c>
      <c r="M48" s="31">
        <v>9229300</v>
      </c>
      <c r="N48" s="31">
        <v>9229300</v>
      </c>
      <c r="O48" s="31">
        <v>0</v>
      </c>
      <c r="P48" s="31">
        <v>0</v>
      </c>
      <c r="Q48" s="32">
        <v>0</v>
      </c>
    </row>
    <row r="49" spans="1:17" x14ac:dyDescent="0.25">
      <c r="A49" s="25"/>
      <c r="B49" s="26" t="s">
        <v>301</v>
      </c>
      <c r="C49" s="22">
        <v>301010013</v>
      </c>
      <c r="D49" s="33"/>
      <c r="E49" s="24"/>
      <c r="F49" s="24"/>
      <c r="G49" s="68"/>
      <c r="H49" s="68"/>
      <c r="I49" s="68"/>
      <c r="J49" s="27">
        <v>310</v>
      </c>
      <c r="K49" s="28">
        <v>510100590</v>
      </c>
      <c r="L49" s="61">
        <v>100</v>
      </c>
      <c r="M49" s="31">
        <v>0</v>
      </c>
      <c r="N49" s="31">
        <v>0</v>
      </c>
      <c r="O49" s="31">
        <v>9228100</v>
      </c>
      <c r="P49" s="31">
        <v>9228100</v>
      </c>
      <c r="Q49" s="32">
        <v>9228100</v>
      </c>
    </row>
    <row r="50" spans="1:17" x14ac:dyDescent="0.25">
      <c r="A50" s="25"/>
      <c r="B50" s="26" t="s">
        <v>301</v>
      </c>
      <c r="C50" s="22">
        <v>301010013</v>
      </c>
      <c r="D50" s="33"/>
      <c r="E50" s="24"/>
      <c r="F50" s="24"/>
      <c r="G50" s="68"/>
      <c r="H50" s="68"/>
      <c r="I50" s="68"/>
      <c r="J50" s="27">
        <v>309</v>
      </c>
      <c r="K50" s="28">
        <v>510100590</v>
      </c>
      <c r="L50" s="61">
        <v>200</v>
      </c>
      <c r="M50" s="31">
        <v>860300</v>
      </c>
      <c r="N50" s="31">
        <v>860300</v>
      </c>
      <c r="O50" s="31">
        <v>0</v>
      </c>
      <c r="P50" s="31">
        <v>0</v>
      </c>
      <c r="Q50" s="32">
        <v>0</v>
      </c>
    </row>
    <row r="51" spans="1:17" x14ac:dyDescent="0.25">
      <c r="A51" s="25"/>
      <c r="B51" s="26" t="s">
        <v>301</v>
      </c>
      <c r="C51" s="22">
        <v>301010013</v>
      </c>
      <c r="D51" s="33"/>
      <c r="E51" s="24"/>
      <c r="F51" s="24"/>
      <c r="G51" s="68"/>
      <c r="H51" s="68"/>
      <c r="I51" s="68"/>
      <c r="J51" s="27">
        <v>310</v>
      </c>
      <c r="K51" s="28">
        <v>510100590</v>
      </c>
      <c r="L51" s="61">
        <v>200</v>
      </c>
      <c r="M51" s="31">
        <v>0</v>
      </c>
      <c r="N51" s="31">
        <v>0</v>
      </c>
      <c r="O51" s="31">
        <v>949000</v>
      </c>
      <c r="P51" s="31">
        <v>949000</v>
      </c>
      <c r="Q51" s="32">
        <v>949000</v>
      </c>
    </row>
    <row r="52" spans="1:17" x14ac:dyDescent="0.25">
      <c r="A52" s="25"/>
      <c r="B52" s="26" t="s">
        <v>301</v>
      </c>
      <c r="C52" s="22">
        <v>301010013</v>
      </c>
      <c r="D52" s="33"/>
      <c r="E52" s="24"/>
      <c r="F52" s="24"/>
      <c r="G52" s="68"/>
      <c r="H52" s="68"/>
      <c r="I52" s="68"/>
      <c r="J52" s="27">
        <v>309</v>
      </c>
      <c r="K52" s="28">
        <v>510100590</v>
      </c>
      <c r="L52" s="61">
        <v>800</v>
      </c>
      <c r="M52" s="31">
        <v>11000</v>
      </c>
      <c r="N52" s="31">
        <v>11000</v>
      </c>
      <c r="O52" s="31">
        <v>0</v>
      </c>
      <c r="P52" s="31">
        <v>0</v>
      </c>
      <c r="Q52" s="32">
        <v>0</v>
      </c>
    </row>
    <row r="53" spans="1:17" x14ac:dyDescent="0.25">
      <c r="A53" s="25"/>
      <c r="B53" s="26" t="s">
        <v>301</v>
      </c>
      <c r="C53" s="22">
        <v>301010013</v>
      </c>
      <c r="D53" s="33"/>
      <c r="E53" s="24"/>
      <c r="F53" s="24"/>
      <c r="G53" s="68"/>
      <c r="H53" s="68"/>
      <c r="I53" s="68"/>
      <c r="J53" s="27">
        <v>310</v>
      </c>
      <c r="K53" s="28">
        <v>510100590</v>
      </c>
      <c r="L53" s="61">
        <v>800</v>
      </c>
      <c r="M53" s="31">
        <v>0</v>
      </c>
      <c r="N53" s="31">
        <v>0</v>
      </c>
      <c r="O53" s="31">
        <v>11000</v>
      </c>
      <c r="P53" s="31">
        <v>11000</v>
      </c>
      <c r="Q53" s="32">
        <v>11000</v>
      </c>
    </row>
    <row r="54" spans="1:17" x14ac:dyDescent="0.25">
      <c r="A54" s="25"/>
      <c r="B54" s="26" t="s">
        <v>301</v>
      </c>
      <c r="C54" s="22">
        <v>301010013</v>
      </c>
      <c r="D54" s="33"/>
      <c r="E54" s="24"/>
      <c r="F54" s="24"/>
      <c r="G54" s="68"/>
      <c r="H54" s="68"/>
      <c r="I54" s="68"/>
      <c r="J54" s="27">
        <v>309</v>
      </c>
      <c r="K54" s="28">
        <v>510200590</v>
      </c>
      <c r="L54" s="61">
        <v>600</v>
      </c>
      <c r="M54" s="31">
        <v>780600</v>
      </c>
      <c r="N54" s="31">
        <v>780600</v>
      </c>
      <c r="O54" s="31">
        <v>0</v>
      </c>
      <c r="P54" s="31">
        <v>0</v>
      </c>
      <c r="Q54" s="32">
        <v>0</v>
      </c>
    </row>
    <row r="55" spans="1:17" x14ac:dyDescent="0.25">
      <c r="A55" s="25"/>
      <c r="B55" s="26" t="s">
        <v>301</v>
      </c>
      <c r="C55" s="22">
        <v>301010013</v>
      </c>
      <c r="D55" s="33"/>
      <c r="E55" s="24"/>
      <c r="F55" s="24"/>
      <c r="G55" s="68"/>
      <c r="H55" s="68"/>
      <c r="I55" s="68"/>
      <c r="J55" s="27">
        <v>310</v>
      </c>
      <c r="K55" s="28">
        <v>510200590</v>
      </c>
      <c r="L55" s="61">
        <v>600</v>
      </c>
      <c r="M55" s="31">
        <v>0</v>
      </c>
      <c r="N55" s="31">
        <v>0</v>
      </c>
      <c r="O55" s="31">
        <v>758600</v>
      </c>
      <c r="P55" s="31">
        <v>758600</v>
      </c>
      <c r="Q55" s="32">
        <v>758600</v>
      </c>
    </row>
    <row r="56" spans="1:17" x14ac:dyDescent="0.25">
      <c r="A56" s="25"/>
      <c r="B56" s="26" t="s">
        <v>301</v>
      </c>
      <c r="C56" s="22">
        <v>301010013</v>
      </c>
      <c r="D56" s="33"/>
      <c r="E56" s="24"/>
      <c r="F56" s="24"/>
      <c r="G56" s="68"/>
      <c r="H56" s="68"/>
      <c r="I56" s="68"/>
      <c r="J56" s="27">
        <v>309</v>
      </c>
      <c r="K56" s="28">
        <v>510310630</v>
      </c>
      <c r="L56" s="61">
        <v>200</v>
      </c>
      <c r="M56" s="31">
        <v>339600</v>
      </c>
      <c r="N56" s="31">
        <v>325800</v>
      </c>
      <c r="O56" s="31">
        <v>0</v>
      </c>
      <c r="P56" s="31">
        <v>0</v>
      </c>
      <c r="Q56" s="32">
        <v>0</v>
      </c>
    </row>
    <row r="57" spans="1:17" x14ac:dyDescent="0.25">
      <c r="A57" s="25"/>
      <c r="B57" s="26" t="s">
        <v>301</v>
      </c>
      <c r="C57" s="22">
        <v>301010013</v>
      </c>
      <c r="D57" s="33"/>
      <c r="E57" s="24"/>
      <c r="F57" s="24"/>
      <c r="G57" s="68"/>
      <c r="H57" s="68"/>
      <c r="I57" s="68"/>
      <c r="J57" s="27">
        <v>310</v>
      </c>
      <c r="K57" s="28">
        <v>510310630</v>
      </c>
      <c r="L57" s="61">
        <v>200</v>
      </c>
      <c r="M57" s="31">
        <v>0</v>
      </c>
      <c r="N57" s="31">
        <v>0</v>
      </c>
      <c r="O57" s="31">
        <v>353200</v>
      </c>
      <c r="P57" s="31">
        <v>353200</v>
      </c>
      <c r="Q57" s="32">
        <v>353200</v>
      </c>
    </row>
    <row r="58" spans="1:17" x14ac:dyDescent="0.25">
      <c r="A58" s="25"/>
      <c r="B58" s="26" t="s">
        <v>301</v>
      </c>
      <c r="C58" s="22">
        <v>301010013</v>
      </c>
      <c r="D58" s="33"/>
      <c r="E58" s="24"/>
      <c r="F58" s="24"/>
      <c r="G58" s="68"/>
      <c r="H58" s="68"/>
      <c r="I58" s="68"/>
      <c r="J58" s="27">
        <v>309</v>
      </c>
      <c r="K58" s="28">
        <v>530110100</v>
      </c>
      <c r="L58" s="61">
        <v>200</v>
      </c>
      <c r="M58" s="31">
        <v>600000</v>
      </c>
      <c r="N58" s="31">
        <v>600000</v>
      </c>
      <c r="O58" s="31">
        <v>0</v>
      </c>
      <c r="P58" s="31">
        <v>0</v>
      </c>
      <c r="Q58" s="32">
        <v>0</v>
      </c>
    </row>
    <row r="59" spans="1:17" x14ac:dyDescent="0.25">
      <c r="A59" s="25"/>
      <c r="B59" s="26" t="s">
        <v>301</v>
      </c>
      <c r="C59" s="22">
        <v>301010013</v>
      </c>
      <c r="D59" s="33"/>
      <c r="E59" s="24"/>
      <c r="F59" s="24"/>
      <c r="G59" s="68"/>
      <c r="H59" s="68"/>
      <c r="I59" s="68"/>
      <c r="J59" s="27">
        <v>310</v>
      </c>
      <c r="K59" s="28">
        <v>530110100</v>
      </c>
      <c r="L59" s="61">
        <v>200</v>
      </c>
      <c r="M59" s="31">
        <v>0</v>
      </c>
      <c r="N59" s="31">
        <v>0</v>
      </c>
      <c r="O59" s="31">
        <v>350000</v>
      </c>
      <c r="P59" s="31">
        <v>250000</v>
      </c>
      <c r="Q59" s="32">
        <v>250000</v>
      </c>
    </row>
    <row r="60" spans="1:17" x14ac:dyDescent="0.25">
      <c r="A60" s="25"/>
      <c r="B60" s="26" t="s">
        <v>301</v>
      </c>
      <c r="C60" s="22">
        <v>301010013</v>
      </c>
      <c r="D60" s="33"/>
      <c r="E60" s="24"/>
      <c r="F60" s="24"/>
      <c r="G60" s="68"/>
      <c r="H60" s="68"/>
      <c r="I60" s="68"/>
      <c r="J60" s="27">
        <v>309</v>
      </c>
      <c r="K60" s="28">
        <v>680100590</v>
      </c>
      <c r="L60" s="61">
        <v>100</v>
      </c>
      <c r="M60" s="31">
        <v>2411600</v>
      </c>
      <c r="N60" s="31">
        <v>2405800</v>
      </c>
      <c r="O60" s="31">
        <v>0</v>
      </c>
      <c r="P60" s="31">
        <v>0</v>
      </c>
      <c r="Q60" s="31">
        <v>0</v>
      </c>
    </row>
    <row r="61" spans="1:17" x14ac:dyDescent="0.25">
      <c r="A61" s="25"/>
      <c r="B61" s="26" t="s">
        <v>301</v>
      </c>
      <c r="C61" s="22">
        <v>301010013</v>
      </c>
      <c r="D61" s="33"/>
      <c r="E61" s="24"/>
      <c r="F61" s="24"/>
      <c r="G61" s="68"/>
      <c r="H61" s="68"/>
      <c r="I61" s="68"/>
      <c r="J61" s="27">
        <v>309</v>
      </c>
      <c r="K61" s="28">
        <v>680100590</v>
      </c>
      <c r="L61" s="61">
        <v>200</v>
      </c>
      <c r="M61" s="31">
        <v>1191600</v>
      </c>
      <c r="N61" s="31">
        <v>896200</v>
      </c>
      <c r="O61" s="31">
        <v>0</v>
      </c>
      <c r="P61" s="31">
        <v>0</v>
      </c>
      <c r="Q61" s="31">
        <v>0</v>
      </c>
    </row>
    <row r="62" spans="1:17" x14ac:dyDescent="0.25">
      <c r="A62" s="25"/>
      <c r="B62" s="26" t="s">
        <v>301</v>
      </c>
      <c r="C62" s="22">
        <v>301010013</v>
      </c>
      <c r="D62" s="33"/>
      <c r="E62" s="24"/>
      <c r="F62" s="24"/>
      <c r="G62" s="68"/>
      <c r="H62" s="68"/>
      <c r="I62" s="68"/>
      <c r="J62" s="27">
        <v>309</v>
      </c>
      <c r="K62" s="28">
        <v>680100590</v>
      </c>
      <c r="L62" s="61">
        <v>800</v>
      </c>
      <c r="M62" s="31">
        <v>2000</v>
      </c>
      <c r="N62" s="31">
        <v>400</v>
      </c>
      <c r="O62" s="31">
        <v>0</v>
      </c>
      <c r="P62" s="31">
        <v>0</v>
      </c>
      <c r="Q62" s="31">
        <v>0</v>
      </c>
    </row>
    <row r="63" spans="1:17" x14ac:dyDescent="0.25">
      <c r="A63" s="25"/>
      <c r="B63" s="26" t="s">
        <v>301</v>
      </c>
      <c r="C63" s="22">
        <v>301010013</v>
      </c>
      <c r="D63" s="33"/>
      <c r="E63" s="24"/>
      <c r="F63" s="24"/>
      <c r="G63" s="68"/>
      <c r="H63" s="68"/>
      <c r="I63" s="68"/>
      <c r="J63" s="27">
        <v>310</v>
      </c>
      <c r="K63" s="28">
        <v>680100590</v>
      </c>
      <c r="L63" s="61">
        <v>100</v>
      </c>
      <c r="M63" s="31">
        <v>0</v>
      </c>
      <c r="N63" s="31">
        <v>0</v>
      </c>
      <c r="O63" s="31">
        <v>2300000</v>
      </c>
      <c r="P63" s="31">
        <v>2300000</v>
      </c>
      <c r="Q63" s="31">
        <v>2300000</v>
      </c>
    </row>
    <row r="64" spans="1:17" x14ac:dyDescent="0.25">
      <c r="A64" s="25"/>
      <c r="B64" s="26" t="s">
        <v>301</v>
      </c>
      <c r="C64" s="22">
        <v>301010013</v>
      </c>
      <c r="D64" s="33"/>
      <c r="E64" s="24"/>
      <c r="F64" s="24"/>
      <c r="G64" s="68"/>
      <c r="H64" s="68"/>
      <c r="I64" s="68"/>
      <c r="J64" s="27">
        <v>310</v>
      </c>
      <c r="K64" s="28">
        <v>680100590</v>
      </c>
      <c r="L64" s="61">
        <v>200</v>
      </c>
      <c r="M64" s="31">
        <v>0</v>
      </c>
      <c r="N64" s="31">
        <v>0</v>
      </c>
      <c r="O64" s="31">
        <v>1208500</v>
      </c>
      <c r="P64" s="31">
        <v>1208500</v>
      </c>
      <c r="Q64" s="31">
        <v>1208500</v>
      </c>
    </row>
    <row r="65" spans="1:18" x14ac:dyDescent="0.25">
      <c r="A65" s="25"/>
      <c r="B65" s="26" t="s">
        <v>301</v>
      </c>
      <c r="C65" s="22">
        <v>301010013</v>
      </c>
      <c r="D65" s="33"/>
      <c r="E65" s="24"/>
      <c r="F65" s="24"/>
      <c r="G65" s="68"/>
      <c r="H65" s="68"/>
      <c r="I65" s="68"/>
      <c r="J65" s="27">
        <v>310</v>
      </c>
      <c r="K65" s="28">
        <v>680100590</v>
      </c>
      <c r="L65" s="61">
        <v>800</v>
      </c>
      <c r="M65" s="31">
        <v>0</v>
      </c>
      <c r="N65" s="31">
        <v>0</v>
      </c>
      <c r="O65" s="31">
        <v>1500</v>
      </c>
      <c r="P65" s="31">
        <v>1500</v>
      </c>
      <c r="Q65" s="31">
        <v>1500</v>
      </c>
    </row>
    <row r="66" spans="1:18" s="21" customFormat="1" ht="47.5" customHeight="1" x14ac:dyDescent="0.25">
      <c r="A66" s="13">
        <v>301000000</v>
      </c>
      <c r="B66" s="14"/>
      <c r="C66" s="15">
        <v>301010017</v>
      </c>
      <c r="D66" s="162" t="s">
        <v>51</v>
      </c>
      <c r="E66" s="162"/>
      <c r="F66" s="162"/>
      <c r="G66" s="74"/>
      <c r="H66" s="74"/>
      <c r="I66" s="74"/>
      <c r="J66" s="16"/>
      <c r="K66" s="17"/>
      <c r="L66" s="60"/>
      <c r="M66" s="18">
        <f>SUM(M102:M112)</f>
        <v>169826100</v>
      </c>
      <c r="N66" s="18">
        <f>SUM(N102:N112)</f>
        <v>169730400</v>
      </c>
      <c r="O66" s="18">
        <f t="shared" ref="O66:Q66" si="10">SUM(O102:O112)</f>
        <v>187761100</v>
      </c>
      <c r="P66" s="18">
        <f t="shared" si="10"/>
        <v>177364400</v>
      </c>
      <c r="Q66" s="18">
        <f t="shared" si="10"/>
        <v>178382800</v>
      </c>
      <c r="R66" s="20"/>
    </row>
    <row r="67" spans="1:18" ht="31.5" x14ac:dyDescent="0.25">
      <c r="A67" s="25"/>
      <c r="B67" s="26"/>
      <c r="C67" s="22">
        <v>301010017</v>
      </c>
      <c r="D67" s="33"/>
      <c r="E67" s="24"/>
      <c r="F67" s="36" t="s">
        <v>105</v>
      </c>
      <c r="G67" s="70" t="s">
        <v>110</v>
      </c>
      <c r="H67" s="71" t="s">
        <v>112</v>
      </c>
      <c r="I67" s="68"/>
      <c r="J67" s="27"/>
      <c r="K67" s="28"/>
      <c r="L67" s="61"/>
      <c r="M67" s="31"/>
      <c r="N67" s="31"/>
      <c r="O67" s="31"/>
      <c r="P67" s="31"/>
      <c r="Q67" s="34"/>
    </row>
    <row r="68" spans="1:18" ht="31.5" x14ac:dyDescent="0.25">
      <c r="A68" s="25"/>
      <c r="B68" s="26"/>
      <c r="C68" s="22"/>
      <c r="D68" s="33"/>
      <c r="E68" s="24"/>
      <c r="F68" s="36" t="s">
        <v>130</v>
      </c>
      <c r="G68" s="70" t="s">
        <v>110</v>
      </c>
      <c r="H68" s="70" t="s">
        <v>111</v>
      </c>
      <c r="I68" s="68"/>
      <c r="J68" s="27"/>
      <c r="K68" s="28"/>
      <c r="L68" s="61"/>
      <c r="M68" s="31"/>
      <c r="N68" s="31"/>
      <c r="O68" s="31"/>
      <c r="P68" s="31"/>
      <c r="Q68" s="34"/>
    </row>
    <row r="69" spans="1:18" ht="31.5" x14ac:dyDescent="0.25">
      <c r="A69" s="25"/>
      <c r="B69" s="26"/>
      <c r="C69" s="22">
        <v>301010017</v>
      </c>
      <c r="D69" s="33"/>
      <c r="E69" s="24"/>
      <c r="F69" s="36" t="s">
        <v>106</v>
      </c>
      <c r="G69" s="70" t="s">
        <v>110</v>
      </c>
      <c r="H69" s="70" t="s">
        <v>112</v>
      </c>
      <c r="I69" s="68"/>
      <c r="J69" s="27"/>
      <c r="K69" s="28"/>
      <c r="L69" s="61"/>
      <c r="M69" s="31"/>
      <c r="N69" s="31"/>
      <c r="O69" s="31"/>
      <c r="P69" s="31"/>
      <c r="Q69" s="34"/>
    </row>
    <row r="70" spans="1:18" ht="31.5" x14ac:dyDescent="0.25">
      <c r="A70" s="25"/>
      <c r="B70" s="26"/>
      <c r="C70" s="22">
        <v>301010017</v>
      </c>
      <c r="D70" s="33"/>
      <c r="E70" s="24"/>
      <c r="F70" s="36" t="s">
        <v>345</v>
      </c>
      <c r="G70" s="70" t="s">
        <v>110</v>
      </c>
      <c r="H70" s="71">
        <v>43797</v>
      </c>
      <c r="I70" s="68"/>
      <c r="J70" s="27"/>
      <c r="K70" s="28"/>
      <c r="L70" s="61"/>
      <c r="M70" s="31"/>
      <c r="N70" s="31"/>
      <c r="O70" s="31"/>
      <c r="P70" s="31"/>
      <c r="Q70" s="34"/>
    </row>
    <row r="71" spans="1:18" ht="31.5" x14ac:dyDescent="0.25">
      <c r="A71" s="25"/>
      <c r="B71" s="26"/>
      <c r="C71" s="22">
        <v>301010017</v>
      </c>
      <c r="D71" s="33"/>
      <c r="E71" s="24"/>
      <c r="F71" s="36" t="s">
        <v>346</v>
      </c>
      <c r="G71" s="70" t="s">
        <v>110</v>
      </c>
      <c r="H71" s="71">
        <v>43797</v>
      </c>
      <c r="I71" s="68"/>
      <c r="J71" s="27"/>
      <c r="K71" s="28"/>
      <c r="L71" s="61"/>
      <c r="M71" s="31"/>
      <c r="N71" s="31"/>
      <c r="O71" s="31"/>
      <c r="P71" s="31"/>
      <c r="Q71" s="34"/>
    </row>
    <row r="72" spans="1:18" ht="31.5" x14ac:dyDescent="0.25">
      <c r="A72" s="25"/>
      <c r="B72" s="26"/>
      <c r="C72" s="22">
        <v>301010017</v>
      </c>
      <c r="D72" s="33"/>
      <c r="E72" s="24"/>
      <c r="F72" s="36" t="s">
        <v>93</v>
      </c>
      <c r="G72" s="70" t="s">
        <v>110</v>
      </c>
      <c r="H72" s="70" t="s">
        <v>112</v>
      </c>
      <c r="I72" s="68"/>
      <c r="J72" s="27"/>
      <c r="K72" s="28"/>
      <c r="L72" s="61"/>
      <c r="M72" s="31"/>
      <c r="N72" s="31"/>
      <c r="O72" s="31"/>
      <c r="P72" s="31"/>
      <c r="Q72" s="34"/>
    </row>
    <row r="73" spans="1:18" ht="31.5" x14ac:dyDescent="0.25">
      <c r="A73" s="25"/>
      <c r="B73" s="26"/>
      <c r="C73" s="22">
        <v>301010017</v>
      </c>
      <c r="D73" s="33"/>
      <c r="E73" s="24"/>
      <c r="F73" s="36" t="s">
        <v>91</v>
      </c>
      <c r="G73" s="70" t="s">
        <v>110</v>
      </c>
      <c r="H73" s="70" t="s">
        <v>112</v>
      </c>
      <c r="I73" s="68"/>
      <c r="J73" s="27"/>
      <c r="K73" s="28"/>
      <c r="L73" s="61"/>
      <c r="M73" s="31"/>
      <c r="N73" s="31"/>
      <c r="O73" s="31"/>
      <c r="P73" s="31"/>
      <c r="Q73" s="34"/>
    </row>
    <row r="74" spans="1:18" ht="31.5" x14ac:dyDescent="0.25">
      <c r="A74" s="25"/>
      <c r="B74" s="26"/>
      <c r="C74" s="22">
        <v>301010017</v>
      </c>
      <c r="D74" s="33"/>
      <c r="E74" s="24"/>
      <c r="F74" s="36" t="s">
        <v>92</v>
      </c>
      <c r="G74" s="70" t="s">
        <v>110</v>
      </c>
      <c r="H74" s="70" t="s">
        <v>113</v>
      </c>
      <c r="I74" s="68"/>
      <c r="J74" s="27"/>
      <c r="K74" s="28"/>
      <c r="L74" s="61"/>
      <c r="M74" s="31"/>
      <c r="N74" s="31"/>
      <c r="O74" s="31"/>
      <c r="P74" s="31"/>
      <c r="Q74" s="34"/>
      <c r="R74" s="5"/>
    </row>
    <row r="75" spans="1:18" ht="31.5" x14ac:dyDescent="0.25">
      <c r="A75" s="25"/>
      <c r="B75" s="26"/>
      <c r="C75" s="22">
        <v>301010017</v>
      </c>
      <c r="D75" s="33"/>
      <c r="E75" s="24"/>
      <c r="F75" s="36" t="s">
        <v>347</v>
      </c>
      <c r="G75" s="70" t="s">
        <v>110</v>
      </c>
      <c r="H75" s="71">
        <v>43788</v>
      </c>
      <c r="I75" s="68"/>
      <c r="J75" s="27"/>
      <c r="K75" s="28"/>
      <c r="L75" s="61"/>
      <c r="M75" s="31"/>
      <c r="N75" s="31"/>
      <c r="O75" s="31"/>
      <c r="P75" s="31"/>
      <c r="Q75" s="34"/>
      <c r="R75" s="5"/>
    </row>
    <row r="76" spans="1:18" ht="31.5" x14ac:dyDescent="0.25">
      <c r="A76" s="25"/>
      <c r="B76" s="26"/>
      <c r="C76" s="22">
        <v>301010017</v>
      </c>
      <c r="D76" s="33"/>
      <c r="E76" s="24"/>
      <c r="F76" s="36" t="s">
        <v>131</v>
      </c>
      <c r="G76" s="70" t="s">
        <v>110</v>
      </c>
      <c r="H76" s="70" t="s">
        <v>111</v>
      </c>
      <c r="I76" s="68"/>
      <c r="J76" s="27"/>
      <c r="K76" s="28"/>
      <c r="L76" s="61"/>
      <c r="M76" s="31"/>
      <c r="N76" s="31"/>
      <c r="O76" s="31"/>
      <c r="P76" s="31"/>
      <c r="Q76" s="34"/>
      <c r="R76" s="5"/>
    </row>
    <row r="77" spans="1:18" ht="31.5" x14ac:dyDescent="0.25">
      <c r="A77" s="25"/>
      <c r="B77" s="26"/>
      <c r="C77" s="22">
        <v>301010017</v>
      </c>
      <c r="D77" s="33"/>
      <c r="E77" s="24"/>
      <c r="F77" s="36" t="s">
        <v>348</v>
      </c>
      <c r="G77" s="70" t="s">
        <v>110</v>
      </c>
      <c r="H77" s="71">
        <v>43797</v>
      </c>
      <c r="I77" s="68"/>
      <c r="J77" s="27"/>
      <c r="K77" s="28"/>
      <c r="L77" s="61"/>
      <c r="M77" s="31"/>
      <c r="N77" s="31"/>
      <c r="O77" s="31"/>
      <c r="P77" s="31"/>
      <c r="Q77" s="34"/>
      <c r="R77" s="5"/>
    </row>
    <row r="78" spans="1:18" ht="31.5" x14ac:dyDescent="0.25">
      <c r="A78" s="25"/>
      <c r="B78" s="26"/>
      <c r="C78" s="22">
        <v>301010017</v>
      </c>
      <c r="D78" s="33"/>
      <c r="E78" s="24"/>
      <c r="F78" s="36" t="s">
        <v>90</v>
      </c>
      <c r="G78" s="70" t="s">
        <v>110</v>
      </c>
      <c r="H78" s="71" t="s">
        <v>111</v>
      </c>
      <c r="I78" s="68"/>
      <c r="J78" s="27"/>
      <c r="K78" s="28"/>
      <c r="L78" s="61"/>
      <c r="M78" s="31"/>
      <c r="N78" s="31"/>
      <c r="O78" s="31"/>
      <c r="P78" s="31"/>
      <c r="Q78" s="34"/>
      <c r="R78" s="5"/>
    </row>
    <row r="79" spans="1:18" ht="31.5" x14ac:dyDescent="0.25">
      <c r="A79" s="25"/>
      <c r="B79" s="26"/>
      <c r="C79" s="22">
        <v>301010017</v>
      </c>
      <c r="D79" s="33"/>
      <c r="E79" s="24"/>
      <c r="F79" s="36" t="s">
        <v>108</v>
      </c>
      <c r="G79" s="70" t="s">
        <v>110</v>
      </c>
      <c r="H79" s="71" t="s">
        <v>111</v>
      </c>
      <c r="I79" s="68"/>
      <c r="J79" s="27"/>
      <c r="K79" s="28"/>
      <c r="L79" s="61"/>
      <c r="M79" s="31"/>
      <c r="N79" s="31"/>
      <c r="O79" s="31"/>
      <c r="P79" s="31"/>
      <c r="Q79" s="34"/>
      <c r="R79" s="5"/>
    </row>
    <row r="80" spans="1:18" ht="31.5" x14ac:dyDescent="0.25">
      <c r="A80" s="25"/>
      <c r="B80" s="26"/>
      <c r="C80" s="22">
        <v>301010017</v>
      </c>
      <c r="D80" s="33"/>
      <c r="E80" s="24"/>
      <c r="F80" s="36" t="s">
        <v>104</v>
      </c>
      <c r="G80" s="70" t="s">
        <v>110</v>
      </c>
      <c r="H80" s="70" t="s">
        <v>115</v>
      </c>
      <c r="I80" s="68"/>
      <c r="J80" s="27"/>
      <c r="K80" s="28"/>
      <c r="L80" s="61"/>
      <c r="M80" s="31"/>
      <c r="N80" s="31"/>
      <c r="O80" s="31"/>
      <c r="P80" s="31"/>
      <c r="Q80" s="34"/>
      <c r="R80" s="5"/>
    </row>
    <row r="81" spans="1:18" ht="31.5" x14ac:dyDescent="0.25">
      <c r="A81" s="25"/>
      <c r="B81" s="26"/>
      <c r="C81" s="22">
        <v>301010017</v>
      </c>
      <c r="D81" s="33"/>
      <c r="E81" s="24"/>
      <c r="F81" s="36" t="s">
        <v>132</v>
      </c>
      <c r="G81" s="70" t="s">
        <v>110</v>
      </c>
      <c r="H81" s="71">
        <v>43068</v>
      </c>
      <c r="I81" s="68"/>
      <c r="J81" s="27"/>
      <c r="K81" s="28"/>
      <c r="L81" s="61"/>
      <c r="M81" s="31"/>
      <c r="N81" s="31"/>
      <c r="O81" s="31"/>
      <c r="P81" s="31"/>
      <c r="Q81" s="34"/>
      <c r="R81" s="5"/>
    </row>
    <row r="82" spans="1:18" ht="31.5" x14ac:dyDescent="0.25">
      <c r="A82" s="25"/>
      <c r="B82" s="26"/>
      <c r="C82" s="22">
        <v>301010017</v>
      </c>
      <c r="D82" s="33"/>
      <c r="E82" s="24"/>
      <c r="F82" s="36" t="s">
        <v>107</v>
      </c>
      <c r="G82" s="70" t="s">
        <v>110</v>
      </c>
      <c r="H82" s="70" t="s">
        <v>112</v>
      </c>
      <c r="I82" s="68"/>
      <c r="J82" s="27"/>
      <c r="K82" s="28"/>
      <c r="L82" s="61"/>
      <c r="M82" s="31"/>
      <c r="N82" s="31"/>
      <c r="O82" s="31"/>
      <c r="P82" s="31"/>
      <c r="Q82" s="34"/>
      <c r="R82" s="5"/>
    </row>
    <row r="83" spans="1:18" ht="31.5" x14ac:dyDescent="0.25">
      <c r="A83" s="25"/>
      <c r="B83" s="26"/>
      <c r="C83" s="22">
        <v>301010017</v>
      </c>
      <c r="D83" s="33"/>
      <c r="E83" s="24"/>
      <c r="F83" s="36" t="s">
        <v>103</v>
      </c>
      <c r="G83" s="70" t="s">
        <v>110</v>
      </c>
      <c r="H83" s="70" t="s">
        <v>115</v>
      </c>
      <c r="I83" s="68"/>
      <c r="J83" s="27"/>
      <c r="K83" s="28"/>
      <c r="L83" s="61"/>
      <c r="M83" s="31"/>
      <c r="N83" s="31"/>
      <c r="O83" s="31"/>
      <c r="P83" s="31"/>
      <c r="Q83" s="34"/>
      <c r="R83" s="5"/>
    </row>
    <row r="84" spans="1:18" ht="31.5" x14ac:dyDescent="0.25">
      <c r="A84" s="25"/>
      <c r="B84" s="26"/>
      <c r="C84" s="22">
        <v>301010017</v>
      </c>
      <c r="D84" s="33"/>
      <c r="E84" s="24"/>
      <c r="F84" s="36" t="s">
        <v>102</v>
      </c>
      <c r="G84" s="70" t="s">
        <v>110</v>
      </c>
      <c r="H84" s="70" t="s">
        <v>114</v>
      </c>
      <c r="I84" s="68"/>
      <c r="J84" s="27"/>
      <c r="K84" s="28"/>
      <c r="L84" s="61"/>
      <c r="M84" s="31"/>
      <c r="N84" s="31"/>
      <c r="O84" s="31"/>
      <c r="P84" s="31"/>
      <c r="Q84" s="34"/>
      <c r="R84" s="5"/>
    </row>
    <row r="85" spans="1:18" ht="31.5" x14ac:dyDescent="0.25">
      <c r="A85" s="25"/>
      <c r="B85" s="26"/>
      <c r="C85" s="22">
        <v>301010017</v>
      </c>
      <c r="D85" s="33"/>
      <c r="E85" s="24"/>
      <c r="F85" s="36" t="s">
        <v>101</v>
      </c>
      <c r="G85" s="70" t="s">
        <v>110</v>
      </c>
      <c r="H85" s="71" t="s">
        <v>112</v>
      </c>
      <c r="I85" s="68"/>
      <c r="J85" s="27"/>
      <c r="K85" s="28"/>
      <c r="L85" s="61"/>
      <c r="M85" s="31"/>
      <c r="N85" s="31"/>
      <c r="O85" s="31"/>
      <c r="P85" s="31"/>
      <c r="Q85" s="34"/>
      <c r="R85" s="5"/>
    </row>
    <row r="86" spans="1:18" ht="31.5" x14ac:dyDescent="0.25">
      <c r="A86" s="25"/>
      <c r="B86" s="26"/>
      <c r="C86" s="22">
        <v>301010017</v>
      </c>
      <c r="D86" s="33"/>
      <c r="E86" s="24"/>
      <c r="F86" s="36" t="s">
        <v>100</v>
      </c>
      <c r="G86" s="70" t="s">
        <v>110</v>
      </c>
      <c r="H86" s="71" t="s">
        <v>111</v>
      </c>
      <c r="I86" s="68"/>
      <c r="J86" s="27"/>
      <c r="K86" s="28"/>
      <c r="L86" s="61"/>
      <c r="M86" s="31"/>
      <c r="N86" s="31"/>
      <c r="O86" s="31"/>
      <c r="P86" s="31"/>
      <c r="Q86" s="34"/>
      <c r="R86" s="5"/>
    </row>
    <row r="87" spans="1:18" ht="31.5" x14ac:dyDescent="0.25">
      <c r="A87" s="25"/>
      <c r="B87" s="26"/>
      <c r="C87" s="22">
        <v>301010017</v>
      </c>
      <c r="D87" s="33"/>
      <c r="E87" s="24"/>
      <c r="F87" s="36" t="s">
        <v>99</v>
      </c>
      <c r="G87" s="70" t="s">
        <v>110</v>
      </c>
      <c r="H87" s="71" t="s">
        <v>114</v>
      </c>
      <c r="I87" s="68"/>
      <c r="J87" s="27"/>
      <c r="K87" s="28"/>
      <c r="L87" s="61"/>
      <c r="M87" s="31"/>
      <c r="N87" s="31"/>
      <c r="O87" s="31"/>
      <c r="P87" s="31"/>
      <c r="Q87" s="34"/>
      <c r="R87" s="5"/>
    </row>
    <row r="88" spans="1:18" ht="31.5" x14ac:dyDescent="0.25">
      <c r="A88" s="25"/>
      <c r="B88" s="26"/>
      <c r="C88" s="22">
        <v>301010017</v>
      </c>
      <c r="D88" s="33"/>
      <c r="E88" s="24"/>
      <c r="F88" s="36" t="s">
        <v>98</v>
      </c>
      <c r="G88" s="70" t="s">
        <v>110</v>
      </c>
      <c r="H88" s="70" t="s">
        <v>112</v>
      </c>
      <c r="I88" s="68"/>
      <c r="J88" s="27"/>
      <c r="K88" s="28"/>
      <c r="L88" s="61"/>
      <c r="M88" s="31"/>
      <c r="N88" s="31"/>
      <c r="O88" s="31"/>
      <c r="P88" s="31"/>
      <c r="Q88" s="34"/>
      <c r="R88" s="5"/>
    </row>
    <row r="89" spans="1:18" ht="31.5" x14ac:dyDescent="0.25">
      <c r="A89" s="25"/>
      <c r="B89" s="26"/>
      <c r="C89" s="22">
        <v>301010017</v>
      </c>
      <c r="D89" s="33"/>
      <c r="E89" s="24"/>
      <c r="F89" s="36" t="s">
        <v>97</v>
      </c>
      <c r="G89" s="70" t="s">
        <v>110</v>
      </c>
      <c r="H89" s="70" t="s">
        <v>111</v>
      </c>
      <c r="I89" s="68"/>
      <c r="J89" s="27"/>
      <c r="K89" s="28"/>
      <c r="L89" s="61"/>
      <c r="M89" s="31"/>
      <c r="N89" s="31"/>
      <c r="O89" s="31"/>
      <c r="P89" s="31"/>
      <c r="Q89" s="34"/>
      <c r="R89" s="5"/>
    </row>
    <row r="90" spans="1:18" ht="31.5" x14ac:dyDescent="0.25">
      <c r="A90" s="25"/>
      <c r="B90" s="26"/>
      <c r="C90" s="22">
        <v>301010017</v>
      </c>
      <c r="D90" s="33"/>
      <c r="E90" s="24"/>
      <c r="F90" s="36" t="s">
        <v>349</v>
      </c>
      <c r="G90" s="70" t="s">
        <v>110</v>
      </c>
      <c r="H90" s="71">
        <v>43740</v>
      </c>
      <c r="I90" s="68"/>
      <c r="J90" s="27"/>
      <c r="K90" s="28"/>
      <c r="L90" s="61"/>
      <c r="M90" s="31"/>
      <c r="N90" s="31"/>
      <c r="O90" s="31"/>
      <c r="P90" s="31"/>
      <c r="Q90" s="34"/>
      <c r="R90" s="5"/>
    </row>
    <row r="91" spans="1:18" ht="31.5" x14ac:dyDescent="0.25">
      <c r="A91" s="25"/>
      <c r="B91" s="26"/>
      <c r="C91" s="22">
        <v>301010017</v>
      </c>
      <c r="D91" s="33"/>
      <c r="E91" s="24"/>
      <c r="F91" s="36" t="s">
        <v>96</v>
      </c>
      <c r="G91" s="70" t="s">
        <v>110</v>
      </c>
      <c r="H91" s="70" t="s">
        <v>111</v>
      </c>
      <c r="I91" s="68"/>
      <c r="J91" s="27"/>
      <c r="K91" s="28"/>
      <c r="L91" s="61"/>
      <c r="M91" s="31"/>
      <c r="N91" s="31"/>
      <c r="O91" s="31"/>
      <c r="P91" s="31"/>
      <c r="Q91" s="34"/>
      <c r="R91" s="5"/>
    </row>
    <row r="92" spans="1:18" ht="31.5" x14ac:dyDescent="0.25">
      <c r="A92" s="25"/>
      <c r="B92" s="26"/>
      <c r="C92" s="22">
        <v>301010017</v>
      </c>
      <c r="D92" s="33"/>
      <c r="E92" s="24"/>
      <c r="F92" s="36" t="s">
        <v>89</v>
      </c>
      <c r="G92" s="70" t="s">
        <v>110</v>
      </c>
      <c r="H92" s="75">
        <v>70715</v>
      </c>
      <c r="I92" s="68"/>
      <c r="J92" s="27"/>
      <c r="K92" s="28"/>
      <c r="L92" s="61"/>
      <c r="M92" s="31"/>
      <c r="N92" s="31"/>
      <c r="O92" s="31"/>
      <c r="P92" s="31"/>
      <c r="Q92" s="34"/>
      <c r="R92" s="5"/>
    </row>
    <row r="93" spans="1:18" ht="31.5" x14ac:dyDescent="0.25">
      <c r="A93" s="25"/>
      <c r="B93" s="26"/>
      <c r="C93" s="22">
        <v>301010017</v>
      </c>
      <c r="D93" s="33"/>
      <c r="E93" s="24"/>
      <c r="F93" s="36" t="s">
        <v>95</v>
      </c>
      <c r="G93" s="70" t="s">
        <v>110</v>
      </c>
      <c r="H93" s="71" t="s">
        <v>111</v>
      </c>
      <c r="I93" s="68"/>
      <c r="J93" s="27"/>
      <c r="K93" s="28"/>
      <c r="L93" s="61"/>
      <c r="M93" s="31"/>
      <c r="N93" s="31"/>
      <c r="O93" s="31"/>
      <c r="P93" s="31"/>
      <c r="Q93" s="34"/>
      <c r="R93" s="5"/>
    </row>
    <row r="94" spans="1:18" ht="31.5" x14ac:dyDescent="0.25">
      <c r="A94" s="25"/>
      <c r="B94" s="26"/>
      <c r="C94" s="22">
        <v>301010017</v>
      </c>
      <c r="D94" s="33"/>
      <c r="E94" s="24"/>
      <c r="F94" s="36" t="s">
        <v>94</v>
      </c>
      <c r="G94" s="70" t="s">
        <v>110</v>
      </c>
      <c r="H94" s="70" t="s">
        <v>111</v>
      </c>
      <c r="I94" s="68"/>
      <c r="J94" s="27"/>
      <c r="K94" s="28"/>
      <c r="L94" s="61"/>
      <c r="M94" s="31"/>
      <c r="N94" s="31"/>
      <c r="O94" s="31"/>
      <c r="P94" s="31"/>
      <c r="Q94" s="34"/>
      <c r="R94" s="5"/>
    </row>
    <row r="95" spans="1:18" ht="31.5" x14ac:dyDescent="0.25">
      <c r="A95" s="25"/>
      <c r="B95" s="26"/>
      <c r="C95" s="22">
        <v>301010017</v>
      </c>
      <c r="D95" s="33"/>
      <c r="E95" s="24"/>
      <c r="F95" s="36" t="s">
        <v>88</v>
      </c>
      <c r="G95" s="70" t="s">
        <v>110</v>
      </c>
      <c r="H95" s="71">
        <v>42192</v>
      </c>
      <c r="I95" s="68"/>
      <c r="J95" s="27"/>
      <c r="K95" s="28"/>
      <c r="L95" s="61"/>
      <c r="M95" s="31"/>
      <c r="N95" s="31"/>
      <c r="O95" s="31"/>
      <c r="P95" s="31"/>
      <c r="Q95" s="34"/>
      <c r="R95" s="5"/>
    </row>
    <row r="96" spans="1:18" ht="42" x14ac:dyDescent="0.25">
      <c r="A96" s="25"/>
      <c r="B96" s="26"/>
      <c r="C96" s="22">
        <v>301010017</v>
      </c>
      <c r="D96" s="33"/>
      <c r="E96" s="24"/>
      <c r="F96" s="36" t="s">
        <v>86</v>
      </c>
      <c r="G96" s="70" t="s">
        <v>109</v>
      </c>
      <c r="H96" s="71">
        <v>42885</v>
      </c>
      <c r="I96" s="68"/>
      <c r="J96" s="27"/>
      <c r="K96" s="28"/>
      <c r="L96" s="61"/>
      <c r="M96" s="31"/>
      <c r="N96" s="31"/>
      <c r="O96" s="31"/>
      <c r="P96" s="31"/>
      <c r="Q96" s="34"/>
      <c r="R96" s="5"/>
    </row>
    <row r="97" spans="1:18" ht="31.5" x14ac:dyDescent="0.25">
      <c r="A97" s="25"/>
      <c r="B97" s="26"/>
      <c r="C97" s="22">
        <v>301010017</v>
      </c>
      <c r="D97" s="33"/>
      <c r="E97" s="24"/>
      <c r="F97" s="36" t="s">
        <v>87</v>
      </c>
      <c r="G97" s="70" t="s">
        <v>109</v>
      </c>
      <c r="H97" s="71">
        <v>42885</v>
      </c>
      <c r="I97" s="68"/>
      <c r="J97" s="27"/>
      <c r="K97" s="28"/>
      <c r="L97" s="61"/>
      <c r="M97" s="31"/>
      <c r="N97" s="31"/>
      <c r="O97" s="31"/>
      <c r="P97" s="31"/>
      <c r="Q97" s="34"/>
      <c r="R97" s="5"/>
    </row>
    <row r="98" spans="1:18" ht="21" x14ac:dyDescent="0.25">
      <c r="A98" s="25"/>
      <c r="B98" s="26"/>
      <c r="C98" s="22">
        <v>301010017</v>
      </c>
      <c r="D98" s="33"/>
      <c r="E98" s="24"/>
      <c r="F98" s="36" t="s">
        <v>149</v>
      </c>
      <c r="G98" s="70" t="s">
        <v>76</v>
      </c>
      <c r="H98" s="71">
        <v>42005</v>
      </c>
      <c r="I98" s="68"/>
      <c r="J98" s="27"/>
      <c r="K98" s="28"/>
      <c r="L98" s="61"/>
      <c r="M98" s="31"/>
      <c r="N98" s="31"/>
      <c r="O98" s="31"/>
      <c r="P98" s="31"/>
      <c r="Q98" s="34"/>
      <c r="R98" s="5"/>
    </row>
    <row r="99" spans="1:18" ht="21" x14ac:dyDescent="0.25">
      <c r="A99" s="25"/>
      <c r="B99" s="26"/>
      <c r="C99" s="22">
        <v>301010017</v>
      </c>
      <c r="D99" s="33"/>
      <c r="E99" s="24"/>
      <c r="F99" s="36" t="s">
        <v>265</v>
      </c>
      <c r="G99" s="70" t="s">
        <v>76</v>
      </c>
      <c r="H99" s="71">
        <v>42005</v>
      </c>
      <c r="I99" s="68"/>
      <c r="J99" s="27"/>
      <c r="K99" s="28"/>
      <c r="L99" s="61"/>
      <c r="M99" s="31"/>
      <c r="N99" s="31"/>
      <c r="O99" s="31"/>
      <c r="P99" s="31"/>
      <c r="Q99" s="34"/>
      <c r="R99" s="5"/>
    </row>
    <row r="100" spans="1:18" ht="31.5" x14ac:dyDescent="0.25">
      <c r="A100" s="25"/>
      <c r="B100" s="26"/>
      <c r="C100" s="22">
        <v>301010017</v>
      </c>
      <c r="D100" s="33"/>
      <c r="E100" s="24"/>
      <c r="F100" s="1" t="s">
        <v>266</v>
      </c>
      <c r="G100" s="70" t="s">
        <v>76</v>
      </c>
      <c r="H100" s="71">
        <v>42005</v>
      </c>
      <c r="I100" s="68"/>
      <c r="J100" s="27"/>
      <c r="K100" s="28"/>
      <c r="L100" s="61"/>
      <c r="M100" s="31"/>
      <c r="N100" s="31"/>
      <c r="O100" s="31"/>
      <c r="P100" s="31"/>
      <c r="Q100" s="34"/>
      <c r="R100" s="5"/>
    </row>
    <row r="101" spans="1:18" ht="21" x14ac:dyDescent="0.25">
      <c r="A101" s="25"/>
      <c r="B101" s="26"/>
      <c r="C101" s="22">
        <v>301010017</v>
      </c>
      <c r="D101" s="33"/>
      <c r="E101" s="24"/>
      <c r="F101" s="1" t="s">
        <v>267</v>
      </c>
      <c r="G101" s="70" t="s">
        <v>76</v>
      </c>
      <c r="H101" s="71">
        <v>42005</v>
      </c>
      <c r="I101" s="68"/>
      <c r="J101" s="27"/>
      <c r="K101" s="28"/>
      <c r="L101" s="61"/>
      <c r="M101" s="31"/>
      <c r="N101" s="31"/>
      <c r="O101" s="31"/>
      <c r="P101" s="31"/>
      <c r="Q101" s="34"/>
      <c r="R101" s="5"/>
    </row>
    <row r="102" spans="1:18" x14ac:dyDescent="0.25">
      <c r="A102" s="25"/>
      <c r="B102" s="26" t="s">
        <v>314</v>
      </c>
      <c r="C102" s="22">
        <v>301010017</v>
      </c>
      <c r="D102" s="33"/>
      <c r="E102" s="24"/>
      <c r="F102" s="24"/>
      <c r="G102" s="68"/>
      <c r="H102" s="68"/>
      <c r="I102" s="68"/>
      <c r="J102" s="27">
        <v>701</v>
      </c>
      <c r="K102" s="28">
        <v>110100590</v>
      </c>
      <c r="L102" s="61">
        <v>600</v>
      </c>
      <c r="M102" s="31">
        <v>151825700</v>
      </c>
      <c r="N102" s="31">
        <v>151825700</v>
      </c>
      <c r="O102" s="31">
        <v>173767000</v>
      </c>
      <c r="P102" s="31">
        <v>173767000</v>
      </c>
      <c r="Q102" s="34">
        <v>173767000</v>
      </c>
      <c r="R102" s="5"/>
    </row>
    <row r="103" spans="1:18" x14ac:dyDescent="0.25">
      <c r="A103" s="25"/>
      <c r="B103" s="26" t="s">
        <v>314</v>
      </c>
      <c r="C103" s="22">
        <v>301010017</v>
      </c>
      <c r="D103" s="33"/>
      <c r="E103" s="24"/>
      <c r="F103" s="24"/>
      <c r="G103" s="68"/>
      <c r="H103" s="68"/>
      <c r="I103" s="68"/>
      <c r="J103" s="27">
        <v>701</v>
      </c>
      <c r="K103" s="28">
        <v>110109020</v>
      </c>
      <c r="L103" s="61">
        <v>600</v>
      </c>
      <c r="M103" s="31">
        <v>650000</v>
      </c>
      <c r="N103" s="31">
        <v>650000</v>
      </c>
      <c r="O103" s="31">
        <v>1050000</v>
      </c>
      <c r="P103" s="31">
        <v>0</v>
      </c>
      <c r="Q103" s="32">
        <v>0</v>
      </c>
      <c r="R103" s="5"/>
    </row>
    <row r="104" spans="1:18" x14ac:dyDescent="0.25">
      <c r="A104" s="25"/>
      <c r="B104" s="26" t="s">
        <v>314</v>
      </c>
      <c r="C104" s="22">
        <v>301010017</v>
      </c>
      <c r="D104" s="33"/>
      <c r="E104" s="24"/>
      <c r="F104" s="24"/>
      <c r="G104" s="68"/>
      <c r="H104" s="68"/>
      <c r="I104" s="68"/>
      <c r="J104" s="27">
        <v>701</v>
      </c>
      <c r="K104" s="28">
        <v>110110170</v>
      </c>
      <c r="L104" s="61">
        <v>600</v>
      </c>
      <c r="M104" s="31">
        <v>350000</v>
      </c>
      <c r="N104" s="31">
        <v>350000</v>
      </c>
      <c r="O104" s="31">
        <v>0</v>
      </c>
      <c r="P104" s="31">
        <v>0</v>
      </c>
      <c r="Q104" s="32">
        <v>0</v>
      </c>
      <c r="R104" s="5"/>
    </row>
    <row r="105" spans="1:18" x14ac:dyDescent="0.25">
      <c r="A105" s="25"/>
      <c r="B105" s="26" t="s">
        <v>314</v>
      </c>
      <c r="C105" s="22">
        <v>301010017</v>
      </c>
      <c r="D105" s="33"/>
      <c r="E105" s="24"/>
      <c r="F105" s="24"/>
      <c r="G105" s="68"/>
      <c r="H105" s="68"/>
      <c r="I105" s="68"/>
      <c r="J105" s="27">
        <v>701</v>
      </c>
      <c r="K105" s="28">
        <v>110110210</v>
      </c>
      <c r="L105" s="61">
        <v>600</v>
      </c>
      <c r="M105" s="31">
        <v>960000</v>
      </c>
      <c r="N105" s="31">
        <v>958500</v>
      </c>
      <c r="O105" s="31">
        <v>930000</v>
      </c>
      <c r="P105" s="31">
        <v>0</v>
      </c>
      <c r="Q105" s="34">
        <v>0</v>
      </c>
      <c r="R105" s="5"/>
    </row>
    <row r="106" spans="1:18" x14ac:dyDescent="0.25">
      <c r="A106" s="25"/>
      <c r="B106" s="26" t="s">
        <v>314</v>
      </c>
      <c r="C106" s="22">
        <v>301010017</v>
      </c>
      <c r="D106" s="33"/>
      <c r="E106" s="24"/>
      <c r="F106" s="24"/>
      <c r="G106" s="68"/>
      <c r="H106" s="68"/>
      <c r="I106" s="68"/>
      <c r="J106" s="27">
        <v>701</v>
      </c>
      <c r="K106" s="35" t="s">
        <v>315</v>
      </c>
      <c r="L106" s="61">
        <v>600</v>
      </c>
      <c r="M106" s="31">
        <v>0</v>
      </c>
      <c r="N106" s="31"/>
      <c r="O106" s="31">
        <v>488000</v>
      </c>
      <c r="P106" s="31">
        <v>0</v>
      </c>
      <c r="Q106" s="34">
        <v>0</v>
      </c>
    </row>
    <row r="107" spans="1:18" x14ac:dyDescent="0.25">
      <c r="A107" s="25"/>
      <c r="B107" s="26" t="s">
        <v>314</v>
      </c>
      <c r="C107" s="22">
        <v>301010017</v>
      </c>
      <c r="D107" s="33"/>
      <c r="E107" s="24"/>
      <c r="F107" s="24"/>
      <c r="G107" s="68"/>
      <c r="H107" s="68"/>
      <c r="I107" s="68"/>
      <c r="J107" s="27">
        <v>701</v>
      </c>
      <c r="K107" s="28">
        <v>110162980</v>
      </c>
      <c r="L107" s="61">
        <v>600</v>
      </c>
      <c r="M107" s="31">
        <v>4225000</v>
      </c>
      <c r="N107" s="31">
        <v>4225000</v>
      </c>
      <c r="O107" s="31">
        <v>0</v>
      </c>
      <c r="P107" s="31">
        <v>0</v>
      </c>
      <c r="Q107" s="31">
        <v>0</v>
      </c>
    </row>
    <row r="108" spans="1:18" x14ac:dyDescent="0.25">
      <c r="A108" s="25"/>
      <c r="B108" s="26" t="s">
        <v>314</v>
      </c>
      <c r="C108" s="22">
        <v>301010017</v>
      </c>
      <c r="D108" s="33"/>
      <c r="E108" s="24"/>
      <c r="F108" s="36"/>
      <c r="G108" s="70"/>
      <c r="H108" s="71"/>
      <c r="I108" s="68"/>
      <c r="J108" s="27">
        <v>701</v>
      </c>
      <c r="K108" s="28">
        <v>420109910</v>
      </c>
      <c r="L108" s="61">
        <v>600</v>
      </c>
      <c r="M108" s="31">
        <v>87000</v>
      </c>
      <c r="N108" s="31">
        <v>87000</v>
      </c>
      <c r="O108" s="31">
        <v>125000</v>
      </c>
      <c r="P108" s="31">
        <v>87000</v>
      </c>
      <c r="Q108" s="34">
        <v>87000</v>
      </c>
    </row>
    <row r="109" spans="1:18" x14ac:dyDescent="0.25">
      <c r="A109" s="25"/>
      <c r="B109" s="26" t="s">
        <v>314</v>
      </c>
      <c r="C109" s="22">
        <v>301010017</v>
      </c>
      <c r="D109" s="33"/>
      <c r="E109" s="24"/>
      <c r="F109" s="36"/>
      <c r="G109" s="70"/>
      <c r="H109" s="71"/>
      <c r="I109" s="68"/>
      <c r="J109" s="27">
        <v>701</v>
      </c>
      <c r="K109" s="28">
        <v>430109840</v>
      </c>
      <c r="L109" s="61">
        <v>400</v>
      </c>
      <c r="M109" s="31">
        <v>650000</v>
      </c>
      <c r="N109" s="31">
        <v>598000</v>
      </c>
      <c r="O109" s="31">
        <v>0</v>
      </c>
      <c r="P109" s="31">
        <v>0</v>
      </c>
      <c r="Q109" s="31">
        <v>0</v>
      </c>
    </row>
    <row r="110" spans="1:18" x14ac:dyDescent="0.25">
      <c r="A110" s="25"/>
      <c r="B110" s="26" t="s">
        <v>314</v>
      </c>
      <c r="C110" s="22">
        <v>301010017</v>
      </c>
      <c r="D110" s="33"/>
      <c r="E110" s="24"/>
      <c r="F110" s="24"/>
      <c r="G110" s="68"/>
      <c r="H110" s="68"/>
      <c r="I110" s="68"/>
      <c r="J110" s="27">
        <v>701</v>
      </c>
      <c r="K110" s="28">
        <v>610110460</v>
      </c>
      <c r="L110" s="61">
        <v>600</v>
      </c>
      <c r="M110" s="31">
        <v>8771000</v>
      </c>
      <c r="N110" s="31">
        <v>8728800</v>
      </c>
      <c r="O110" s="31">
        <v>10302900</v>
      </c>
      <c r="P110" s="31">
        <v>2610400</v>
      </c>
      <c r="Q110" s="34">
        <v>2610400</v>
      </c>
    </row>
    <row r="111" spans="1:18" x14ac:dyDescent="0.25">
      <c r="A111" s="25"/>
      <c r="B111" s="26" t="s">
        <v>314</v>
      </c>
      <c r="C111" s="22">
        <v>301010017</v>
      </c>
      <c r="D111" s="33"/>
      <c r="E111" s="24"/>
      <c r="F111" s="24"/>
      <c r="G111" s="68"/>
      <c r="H111" s="68"/>
      <c r="I111" s="68"/>
      <c r="J111" s="27">
        <v>701</v>
      </c>
      <c r="K111" s="35" t="s">
        <v>540</v>
      </c>
      <c r="L111" s="61">
        <v>600</v>
      </c>
      <c r="M111" s="31">
        <v>0</v>
      </c>
      <c r="N111" s="31"/>
      <c r="O111" s="31">
        <v>0</v>
      </c>
      <c r="P111" s="31">
        <v>0</v>
      </c>
      <c r="Q111" s="34">
        <v>1018400</v>
      </c>
    </row>
    <row r="112" spans="1:18" x14ac:dyDescent="0.25">
      <c r="A112" s="25"/>
      <c r="B112" s="26" t="s">
        <v>314</v>
      </c>
      <c r="C112" s="22">
        <v>301010017</v>
      </c>
      <c r="D112" s="33"/>
      <c r="E112" s="24"/>
      <c r="F112" s="24"/>
      <c r="G112" s="68"/>
      <c r="H112" s="68"/>
      <c r="I112" s="68"/>
      <c r="J112" s="27">
        <v>701</v>
      </c>
      <c r="K112" s="28">
        <v>650110280</v>
      </c>
      <c r="L112" s="61">
        <v>600</v>
      </c>
      <c r="M112" s="31">
        <v>2307400</v>
      </c>
      <c r="N112" s="31">
        <v>2307400</v>
      </c>
      <c r="O112" s="31">
        <v>1098200</v>
      </c>
      <c r="P112" s="31">
        <v>900000</v>
      </c>
      <c r="Q112" s="34">
        <v>900000</v>
      </c>
    </row>
    <row r="113" spans="1:18" s="21" customFormat="1" ht="45" customHeight="1" x14ac:dyDescent="0.25">
      <c r="A113" s="13"/>
      <c r="B113" s="14"/>
      <c r="C113" s="15">
        <v>301010018</v>
      </c>
      <c r="D113" s="162" t="s">
        <v>50</v>
      </c>
      <c r="E113" s="162"/>
      <c r="F113" s="162"/>
      <c r="G113" s="74"/>
      <c r="H113" s="74"/>
      <c r="I113" s="74"/>
      <c r="J113" s="16"/>
      <c r="K113" s="17"/>
      <c r="L113" s="60"/>
      <c r="M113" s="18">
        <f>SUM(M133:M151)</f>
        <v>103351200</v>
      </c>
      <c r="N113" s="18">
        <f t="shared" ref="N113:Q113" si="11">SUM(N133:N151)</f>
        <v>102607200</v>
      </c>
      <c r="O113" s="18">
        <f t="shared" si="11"/>
        <v>118650200</v>
      </c>
      <c r="P113" s="18">
        <f t="shared" si="11"/>
        <v>110733500</v>
      </c>
      <c r="Q113" s="18">
        <f t="shared" si="11"/>
        <v>110733500</v>
      </c>
      <c r="R113" s="20"/>
    </row>
    <row r="114" spans="1:18" ht="31.5" x14ac:dyDescent="0.25">
      <c r="A114" s="25"/>
      <c r="B114" s="26"/>
      <c r="C114" s="22">
        <v>301010018</v>
      </c>
      <c r="D114" s="33"/>
      <c r="E114" s="24"/>
      <c r="F114" s="36" t="s">
        <v>350</v>
      </c>
      <c r="G114" s="70" t="s">
        <v>110</v>
      </c>
      <c r="H114" s="69">
        <v>43732</v>
      </c>
      <c r="I114" s="68"/>
      <c r="J114" s="27"/>
      <c r="K114" s="28"/>
      <c r="L114" s="61"/>
      <c r="M114" s="31"/>
      <c r="N114" s="31"/>
      <c r="O114" s="31"/>
      <c r="P114" s="31"/>
      <c r="Q114" s="34"/>
    </row>
    <row r="115" spans="1:18" ht="31.5" x14ac:dyDescent="0.25">
      <c r="A115" s="25"/>
      <c r="B115" s="26"/>
      <c r="C115" s="22">
        <v>301010018</v>
      </c>
      <c r="D115" s="33"/>
      <c r="E115" s="24"/>
      <c r="F115" s="36" t="s">
        <v>351</v>
      </c>
      <c r="G115" s="70" t="s">
        <v>110</v>
      </c>
      <c r="H115" s="69">
        <v>43726</v>
      </c>
      <c r="I115" s="68"/>
      <c r="J115" s="27"/>
      <c r="K115" s="28"/>
      <c r="L115" s="61"/>
      <c r="M115" s="31"/>
      <c r="N115" s="31"/>
      <c r="O115" s="31"/>
      <c r="P115" s="31"/>
      <c r="Q115" s="34"/>
    </row>
    <row r="116" spans="1:18" ht="31.5" x14ac:dyDescent="0.25">
      <c r="A116" s="25"/>
      <c r="B116" s="26"/>
      <c r="C116" s="22">
        <v>301010018</v>
      </c>
      <c r="D116" s="33"/>
      <c r="E116" s="24"/>
      <c r="F116" s="36" t="s">
        <v>128</v>
      </c>
      <c r="G116" s="70" t="s">
        <v>110</v>
      </c>
      <c r="H116" s="69">
        <v>42145</v>
      </c>
      <c r="I116" s="68"/>
      <c r="J116" s="27"/>
      <c r="K116" s="28"/>
      <c r="L116" s="61"/>
      <c r="M116" s="31"/>
      <c r="N116" s="31"/>
      <c r="O116" s="31"/>
      <c r="P116" s="31"/>
      <c r="Q116" s="34"/>
    </row>
    <row r="117" spans="1:18" ht="31.5" x14ac:dyDescent="0.25">
      <c r="A117" s="25"/>
      <c r="B117" s="26"/>
      <c r="C117" s="22">
        <v>301010018</v>
      </c>
      <c r="D117" s="33"/>
      <c r="E117" s="24"/>
      <c r="F117" s="36" t="s">
        <v>352</v>
      </c>
      <c r="G117" s="70" t="s">
        <v>110</v>
      </c>
      <c r="H117" s="69">
        <v>43707</v>
      </c>
      <c r="I117" s="68"/>
      <c r="J117" s="27"/>
      <c r="K117" s="28"/>
      <c r="L117" s="61"/>
      <c r="M117" s="31"/>
      <c r="N117" s="31"/>
      <c r="O117" s="31"/>
      <c r="P117" s="31"/>
      <c r="Q117" s="34"/>
    </row>
    <row r="118" spans="1:18" ht="31.5" x14ac:dyDescent="0.25">
      <c r="A118" s="25"/>
      <c r="B118" s="26"/>
      <c r="C118" s="22">
        <v>301010018</v>
      </c>
      <c r="D118" s="33"/>
      <c r="E118" s="24"/>
      <c r="F118" s="36" t="s">
        <v>129</v>
      </c>
      <c r="G118" s="70" t="s">
        <v>110</v>
      </c>
      <c r="H118" s="69">
        <v>42705</v>
      </c>
      <c r="I118" s="68"/>
      <c r="J118" s="27"/>
      <c r="K118" s="28"/>
      <c r="L118" s="61"/>
      <c r="M118" s="31"/>
      <c r="N118" s="31"/>
      <c r="O118" s="31"/>
      <c r="P118" s="31"/>
      <c r="Q118" s="34"/>
    </row>
    <row r="119" spans="1:18" ht="31.5" x14ac:dyDescent="0.25">
      <c r="A119" s="25"/>
      <c r="B119" s="26"/>
      <c r="C119" s="22">
        <v>301010018</v>
      </c>
      <c r="D119" s="33"/>
      <c r="E119" s="24"/>
      <c r="F119" s="36" t="s">
        <v>353</v>
      </c>
      <c r="G119" s="70" t="s">
        <v>110</v>
      </c>
      <c r="H119" s="69">
        <v>43704</v>
      </c>
      <c r="I119" s="68"/>
      <c r="J119" s="27"/>
      <c r="K119" s="28"/>
      <c r="L119" s="61"/>
      <c r="M119" s="31"/>
      <c r="N119" s="31"/>
      <c r="O119" s="31"/>
      <c r="P119" s="31"/>
      <c r="Q119" s="34"/>
    </row>
    <row r="120" spans="1:18" ht="31.5" x14ac:dyDescent="0.25">
      <c r="A120" s="25"/>
      <c r="B120" s="26"/>
      <c r="C120" s="22">
        <v>301010018</v>
      </c>
      <c r="D120" s="33"/>
      <c r="E120" s="24"/>
      <c r="F120" s="36" t="s">
        <v>354</v>
      </c>
      <c r="G120" s="70" t="s">
        <v>110</v>
      </c>
      <c r="H120" s="69">
        <v>43733</v>
      </c>
      <c r="I120" s="68"/>
      <c r="J120" s="27"/>
      <c r="K120" s="28"/>
      <c r="L120" s="61"/>
      <c r="M120" s="31"/>
      <c r="N120" s="31"/>
      <c r="O120" s="31"/>
      <c r="P120" s="31"/>
      <c r="Q120" s="34"/>
      <c r="R120" s="5"/>
    </row>
    <row r="121" spans="1:18" ht="31.5" x14ac:dyDescent="0.25">
      <c r="A121" s="25"/>
      <c r="B121" s="26"/>
      <c r="C121" s="22">
        <v>301010018</v>
      </c>
      <c r="D121" s="33"/>
      <c r="E121" s="24"/>
      <c r="F121" s="36" t="s">
        <v>126</v>
      </c>
      <c r="G121" s="70" t="s">
        <v>110</v>
      </c>
      <c r="H121" s="69">
        <v>42145</v>
      </c>
      <c r="I121" s="68"/>
      <c r="J121" s="27"/>
      <c r="K121" s="28"/>
      <c r="L121" s="61"/>
      <c r="M121" s="31"/>
      <c r="N121" s="31"/>
      <c r="O121" s="31"/>
      <c r="P121" s="31"/>
      <c r="Q121" s="34"/>
      <c r="R121" s="5"/>
    </row>
    <row r="122" spans="1:18" ht="31.5" x14ac:dyDescent="0.25">
      <c r="A122" s="25"/>
      <c r="B122" s="26"/>
      <c r="C122" s="22">
        <v>301010018</v>
      </c>
      <c r="D122" s="33"/>
      <c r="E122" s="24"/>
      <c r="F122" s="36" t="s">
        <v>355</v>
      </c>
      <c r="G122" s="70" t="s">
        <v>110</v>
      </c>
      <c r="H122" s="69">
        <v>43704</v>
      </c>
      <c r="I122" s="68"/>
      <c r="J122" s="27"/>
      <c r="K122" s="28"/>
      <c r="L122" s="61"/>
      <c r="M122" s="31"/>
      <c r="N122" s="31"/>
      <c r="O122" s="31"/>
      <c r="P122" s="31"/>
      <c r="Q122" s="34"/>
      <c r="R122" s="5"/>
    </row>
    <row r="123" spans="1:18" ht="31.5" x14ac:dyDescent="0.25">
      <c r="A123" s="25"/>
      <c r="B123" s="26"/>
      <c r="C123" s="22">
        <v>301010018</v>
      </c>
      <c r="D123" s="33"/>
      <c r="E123" s="24"/>
      <c r="F123" s="36" t="s">
        <v>356</v>
      </c>
      <c r="G123" s="70" t="s">
        <v>110</v>
      </c>
      <c r="H123" s="69">
        <v>43774</v>
      </c>
      <c r="I123" s="68"/>
      <c r="J123" s="27"/>
      <c r="K123" s="28"/>
      <c r="L123" s="61"/>
      <c r="M123" s="31"/>
      <c r="N123" s="31"/>
      <c r="O123" s="31"/>
      <c r="P123" s="31"/>
      <c r="Q123" s="34"/>
      <c r="R123" s="5"/>
    </row>
    <row r="124" spans="1:18" ht="31.5" x14ac:dyDescent="0.25">
      <c r="A124" s="25"/>
      <c r="B124" s="26"/>
      <c r="C124" s="22">
        <v>301010018</v>
      </c>
      <c r="D124" s="33"/>
      <c r="E124" s="24"/>
      <c r="F124" s="36" t="s">
        <v>357</v>
      </c>
      <c r="G124" s="70" t="s">
        <v>110</v>
      </c>
      <c r="H124" s="69">
        <v>43678</v>
      </c>
      <c r="I124" s="68"/>
      <c r="J124" s="27"/>
      <c r="K124" s="28"/>
      <c r="L124" s="61"/>
      <c r="M124" s="31"/>
      <c r="N124" s="31"/>
      <c r="O124" s="31"/>
      <c r="P124" s="31"/>
      <c r="Q124" s="34"/>
      <c r="R124" s="5"/>
    </row>
    <row r="125" spans="1:18" ht="31.5" x14ac:dyDescent="0.25">
      <c r="A125" s="25"/>
      <c r="B125" s="26"/>
      <c r="C125" s="22">
        <v>301010018</v>
      </c>
      <c r="D125" s="33"/>
      <c r="E125" s="24"/>
      <c r="F125" s="36" t="s">
        <v>127</v>
      </c>
      <c r="G125" s="70" t="s">
        <v>110</v>
      </c>
      <c r="H125" s="69">
        <v>42145</v>
      </c>
      <c r="I125" s="68"/>
      <c r="J125" s="27"/>
      <c r="K125" s="28"/>
      <c r="L125" s="61"/>
      <c r="M125" s="31"/>
      <c r="N125" s="31"/>
      <c r="O125" s="31"/>
      <c r="P125" s="31"/>
      <c r="Q125" s="34"/>
      <c r="R125" s="5"/>
    </row>
    <row r="126" spans="1:18" ht="31.5" x14ac:dyDescent="0.25">
      <c r="A126" s="25"/>
      <c r="B126" s="26"/>
      <c r="C126" s="22">
        <v>301010018</v>
      </c>
      <c r="D126" s="33"/>
      <c r="E126" s="24"/>
      <c r="F126" s="36" t="s">
        <v>358</v>
      </c>
      <c r="G126" s="70" t="s">
        <v>110</v>
      </c>
      <c r="H126" s="69">
        <v>43782</v>
      </c>
      <c r="I126" s="68"/>
      <c r="J126" s="27"/>
      <c r="K126" s="28"/>
      <c r="L126" s="61"/>
      <c r="M126" s="31"/>
      <c r="N126" s="31"/>
      <c r="O126" s="31"/>
      <c r="P126" s="31"/>
      <c r="Q126" s="34"/>
      <c r="R126" s="5"/>
    </row>
    <row r="127" spans="1:18" ht="21" x14ac:dyDescent="0.25">
      <c r="A127" s="25"/>
      <c r="B127" s="26"/>
      <c r="C127" s="22">
        <v>301010018</v>
      </c>
      <c r="D127" s="33"/>
      <c r="E127" s="24"/>
      <c r="F127" s="36" t="s">
        <v>145</v>
      </c>
      <c r="G127" s="70" t="s">
        <v>110</v>
      </c>
      <c r="H127" s="70" t="s">
        <v>146</v>
      </c>
      <c r="I127" s="68"/>
      <c r="J127" s="27"/>
      <c r="K127" s="28"/>
      <c r="L127" s="61"/>
      <c r="M127" s="31"/>
      <c r="N127" s="31"/>
      <c r="O127" s="31"/>
      <c r="P127" s="31"/>
      <c r="Q127" s="34"/>
      <c r="R127" s="5"/>
    </row>
    <row r="128" spans="1:18" ht="21" x14ac:dyDescent="0.25">
      <c r="A128" s="25"/>
      <c r="B128" s="26"/>
      <c r="C128" s="22">
        <v>301010018</v>
      </c>
      <c r="D128" s="33"/>
      <c r="E128" s="24"/>
      <c r="F128" s="36" t="s">
        <v>147</v>
      </c>
      <c r="G128" s="70" t="s">
        <v>110</v>
      </c>
      <c r="H128" s="71">
        <v>42697</v>
      </c>
      <c r="I128" s="68"/>
      <c r="J128" s="27"/>
      <c r="K128" s="28"/>
      <c r="L128" s="61"/>
      <c r="M128" s="31"/>
      <c r="N128" s="31"/>
      <c r="O128" s="31"/>
      <c r="P128" s="31"/>
      <c r="Q128" s="34"/>
      <c r="R128" s="5"/>
    </row>
    <row r="129" spans="1:18" ht="21" x14ac:dyDescent="0.25">
      <c r="A129" s="25"/>
      <c r="B129" s="26"/>
      <c r="C129" s="22">
        <v>301010018</v>
      </c>
      <c r="D129" s="33"/>
      <c r="E129" s="24"/>
      <c r="F129" s="36" t="s">
        <v>149</v>
      </c>
      <c r="G129" s="70" t="s">
        <v>76</v>
      </c>
      <c r="H129" s="71">
        <v>42005</v>
      </c>
      <c r="I129" s="68"/>
      <c r="J129" s="27"/>
      <c r="K129" s="28"/>
      <c r="L129" s="61"/>
      <c r="M129" s="31"/>
      <c r="N129" s="31"/>
      <c r="O129" s="31"/>
      <c r="P129" s="31"/>
      <c r="Q129" s="34"/>
      <c r="R129" s="5"/>
    </row>
    <row r="130" spans="1:18" ht="31.5" x14ac:dyDescent="0.25">
      <c r="A130" s="25"/>
      <c r="B130" s="26"/>
      <c r="C130" s="22">
        <v>301010018</v>
      </c>
      <c r="D130" s="33"/>
      <c r="E130" s="24"/>
      <c r="F130" s="1" t="s">
        <v>266</v>
      </c>
      <c r="G130" s="70" t="s">
        <v>76</v>
      </c>
      <c r="H130" s="71">
        <v>42005</v>
      </c>
      <c r="I130" s="68"/>
      <c r="J130" s="27"/>
      <c r="K130" s="28"/>
      <c r="L130" s="61"/>
      <c r="M130" s="31"/>
      <c r="N130" s="31"/>
      <c r="O130" s="31"/>
      <c r="P130" s="31"/>
      <c r="Q130" s="34"/>
      <c r="R130" s="5"/>
    </row>
    <row r="131" spans="1:18" ht="21" x14ac:dyDescent="0.25">
      <c r="A131" s="25"/>
      <c r="B131" s="26"/>
      <c r="C131" s="22">
        <v>301010018</v>
      </c>
      <c r="D131" s="33"/>
      <c r="E131" s="24"/>
      <c r="F131" s="1" t="s">
        <v>268</v>
      </c>
      <c r="G131" s="70" t="s">
        <v>76</v>
      </c>
      <c r="H131" s="71">
        <v>42005</v>
      </c>
      <c r="I131" s="68"/>
      <c r="J131" s="27"/>
      <c r="K131" s="28"/>
      <c r="L131" s="61"/>
      <c r="M131" s="31"/>
      <c r="N131" s="31"/>
      <c r="O131" s="31"/>
      <c r="P131" s="31"/>
      <c r="Q131" s="34"/>
      <c r="R131" s="5"/>
    </row>
    <row r="132" spans="1:18" ht="21" x14ac:dyDescent="0.25">
      <c r="A132" s="25"/>
      <c r="B132" s="26"/>
      <c r="C132" s="22">
        <v>301010018</v>
      </c>
      <c r="D132" s="33"/>
      <c r="E132" s="24"/>
      <c r="F132" s="1" t="s">
        <v>267</v>
      </c>
      <c r="G132" s="70" t="s">
        <v>76</v>
      </c>
      <c r="H132" s="71">
        <v>42005</v>
      </c>
      <c r="I132" s="68"/>
      <c r="J132" s="27"/>
      <c r="K132" s="28"/>
      <c r="L132" s="61"/>
      <c r="M132" s="31"/>
      <c r="N132" s="31"/>
      <c r="O132" s="31"/>
      <c r="P132" s="31"/>
      <c r="Q132" s="34"/>
      <c r="R132" s="5"/>
    </row>
    <row r="133" spans="1:18" x14ac:dyDescent="0.25">
      <c r="A133" s="25"/>
      <c r="B133" s="26" t="s">
        <v>314</v>
      </c>
      <c r="C133" s="22">
        <v>301010018</v>
      </c>
      <c r="D133" s="33"/>
      <c r="E133" s="24"/>
      <c r="F133" s="36"/>
      <c r="G133" s="70"/>
      <c r="H133" s="71"/>
      <c r="I133" s="68"/>
      <c r="J133" s="27">
        <v>702</v>
      </c>
      <c r="K133" s="28">
        <v>110200590</v>
      </c>
      <c r="L133" s="61">
        <v>600</v>
      </c>
      <c r="M133" s="157">
        <v>57247600</v>
      </c>
      <c r="N133" s="31">
        <v>57247600</v>
      </c>
      <c r="O133" s="31">
        <v>58458800</v>
      </c>
      <c r="P133" s="31">
        <v>58458800</v>
      </c>
      <c r="Q133" s="32">
        <v>58458800</v>
      </c>
      <c r="R133" s="5"/>
    </row>
    <row r="134" spans="1:18" x14ac:dyDescent="0.25">
      <c r="A134" s="25"/>
      <c r="B134" s="26" t="s">
        <v>314</v>
      </c>
      <c r="C134" s="22">
        <v>301010018</v>
      </c>
      <c r="D134" s="33"/>
      <c r="E134" s="24"/>
      <c r="F134" s="36"/>
      <c r="G134" s="70"/>
      <c r="H134" s="71"/>
      <c r="I134" s="68"/>
      <c r="J134" s="27">
        <v>702</v>
      </c>
      <c r="K134" s="28">
        <v>110209020</v>
      </c>
      <c r="L134" s="61">
        <v>600</v>
      </c>
      <c r="M134" s="157">
        <v>1100000</v>
      </c>
      <c r="N134" s="31">
        <v>1093700</v>
      </c>
      <c r="O134" s="31">
        <v>450000</v>
      </c>
      <c r="P134" s="31">
        <v>0</v>
      </c>
      <c r="Q134" s="34">
        <v>0</v>
      </c>
      <c r="R134" s="5"/>
    </row>
    <row r="135" spans="1:18" x14ac:dyDescent="0.25">
      <c r="A135" s="25"/>
      <c r="B135" s="26" t="s">
        <v>314</v>
      </c>
      <c r="C135" s="22">
        <v>301010018</v>
      </c>
      <c r="D135" s="33"/>
      <c r="E135" s="24"/>
      <c r="F135" s="36"/>
      <c r="G135" s="70"/>
      <c r="H135" s="71"/>
      <c r="I135" s="68"/>
      <c r="J135" s="27">
        <v>702</v>
      </c>
      <c r="K135" s="28">
        <v>110210170</v>
      </c>
      <c r="L135" s="61">
        <v>600</v>
      </c>
      <c r="M135" s="157">
        <v>807500</v>
      </c>
      <c r="N135" s="31">
        <v>807500</v>
      </c>
      <c r="O135" s="31">
        <v>0</v>
      </c>
      <c r="P135" s="31">
        <v>0</v>
      </c>
      <c r="Q135" s="34">
        <v>0</v>
      </c>
      <c r="R135" s="5"/>
    </row>
    <row r="136" spans="1:18" x14ac:dyDescent="0.25">
      <c r="A136" s="25"/>
      <c r="B136" s="26" t="s">
        <v>314</v>
      </c>
      <c r="C136" s="22">
        <v>301010018</v>
      </c>
      <c r="D136" s="33"/>
      <c r="E136" s="24"/>
      <c r="F136" s="24"/>
      <c r="G136" s="68"/>
      <c r="H136" s="68"/>
      <c r="I136" s="68"/>
      <c r="J136" s="27">
        <v>702</v>
      </c>
      <c r="K136" s="28">
        <v>110210170</v>
      </c>
      <c r="L136" s="61">
        <v>200</v>
      </c>
      <c r="M136" s="157">
        <v>78000</v>
      </c>
      <c r="N136" s="31">
        <v>78000</v>
      </c>
      <c r="O136" s="31">
        <v>0</v>
      </c>
      <c r="P136" s="31">
        <v>0</v>
      </c>
      <c r="Q136" s="34">
        <v>0</v>
      </c>
      <c r="R136" s="5"/>
    </row>
    <row r="137" spans="1:18" x14ac:dyDescent="0.25">
      <c r="A137" s="25"/>
      <c r="B137" s="26" t="s">
        <v>314</v>
      </c>
      <c r="C137" s="22">
        <v>301010018</v>
      </c>
      <c r="D137" s="33"/>
      <c r="E137" s="24"/>
      <c r="F137" s="36"/>
      <c r="G137" s="70"/>
      <c r="H137" s="71"/>
      <c r="I137" s="68"/>
      <c r="J137" s="27">
        <v>702</v>
      </c>
      <c r="K137" s="28">
        <v>110210210</v>
      </c>
      <c r="L137" s="61">
        <v>600</v>
      </c>
      <c r="M137" s="157">
        <v>940000</v>
      </c>
      <c r="N137" s="31">
        <v>940000</v>
      </c>
      <c r="O137" s="31">
        <v>970000</v>
      </c>
      <c r="P137" s="31">
        <v>0</v>
      </c>
      <c r="Q137" s="32">
        <v>0</v>
      </c>
    </row>
    <row r="138" spans="1:18" x14ac:dyDescent="0.25">
      <c r="A138" s="25"/>
      <c r="B138" s="26" t="s">
        <v>314</v>
      </c>
      <c r="C138" s="22">
        <v>301010018</v>
      </c>
      <c r="D138" s="33"/>
      <c r="E138" s="24"/>
      <c r="F138" s="24"/>
      <c r="G138" s="68"/>
      <c r="H138" s="68"/>
      <c r="I138" s="68"/>
      <c r="J138" s="27">
        <v>702</v>
      </c>
      <c r="K138" s="35">
        <v>110210440</v>
      </c>
      <c r="L138" s="61">
        <v>600</v>
      </c>
      <c r="M138" s="157">
        <v>4453400</v>
      </c>
      <c r="N138" s="31">
        <v>3816800</v>
      </c>
      <c r="O138" s="31">
        <v>4423300</v>
      </c>
      <c r="P138" s="31">
        <v>3759900</v>
      </c>
      <c r="Q138" s="32">
        <v>3759900</v>
      </c>
    </row>
    <row r="139" spans="1:18" x14ac:dyDescent="0.25">
      <c r="A139" s="25"/>
      <c r="B139" s="26" t="s">
        <v>314</v>
      </c>
      <c r="C139" s="22">
        <v>301010018</v>
      </c>
      <c r="D139" s="33"/>
      <c r="E139" s="24"/>
      <c r="F139" s="24"/>
      <c r="G139" s="68"/>
      <c r="H139" s="68"/>
      <c r="I139" s="68"/>
      <c r="J139" s="27">
        <v>702</v>
      </c>
      <c r="K139" s="35" t="s">
        <v>155</v>
      </c>
      <c r="L139" s="61">
        <v>600</v>
      </c>
      <c r="M139" s="31">
        <v>0</v>
      </c>
      <c r="N139" s="31"/>
      <c r="O139" s="31">
        <v>0</v>
      </c>
      <c r="P139" s="31">
        <v>0</v>
      </c>
      <c r="Q139" s="32">
        <v>0</v>
      </c>
    </row>
    <row r="140" spans="1:18" x14ac:dyDescent="0.25">
      <c r="A140" s="25"/>
      <c r="B140" s="26" t="s">
        <v>314</v>
      </c>
      <c r="C140" s="22">
        <v>301010018</v>
      </c>
      <c r="D140" s="33"/>
      <c r="E140" s="24"/>
      <c r="F140" s="24"/>
      <c r="G140" s="68"/>
      <c r="H140" s="68"/>
      <c r="I140" s="68"/>
      <c r="J140" s="27">
        <v>702</v>
      </c>
      <c r="K140" s="35" t="s">
        <v>156</v>
      </c>
      <c r="L140" s="61">
        <v>600</v>
      </c>
      <c r="M140" s="157">
        <v>1571900</v>
      </c>
      <c r="N140" s="31">
        <v>1571900</v>
      </c>
      <c r="O140" s="31">
        <v>878000</v>
      </c>
      <c r="P140" s="31">
        <v>0</v>
      </c>
      <c r="Q140" s="32">
        <v>0</v>
      </c>
    </row>
    <row r="141" spans="1:18" x14ac:dyDescent="0.25">
      <c r="A141" s="25"/>
      <c r="B141" s="26" t="s">
        <v>314</v>
      </c>
      <c r="C141" s="22">
        <v>301010018</v>
      </c>
      <c r="D141" s="33"/>
      <c r="E141" s="24"/>
      <c r="F141" s="24"/>
      <c r="G141" s="68"/>
      <c r="H141" s="68"/>
      <c r="I141" s="68"/>
      <c r="J141" s="27">
        <v>702</v>
      </c>
      <c r="K141" s="35">
        <v>110262980</v>
      </c>
      <c r="L141" s="61">
        <v>600</v>
      </c>
      <c r="M141" s="157">
        <v>1315000</v>
      </c>
      <c r="N141" s="31">
        <v>1315000</v>
      </c>
      <c r="O141" s="31">
        <v>0</v>
      </c>
      <c r="P141" s="31">
        <v>0</v>
      </c>
      <c r="Q141" s="32">
        <v>0</v>
      </c>
    </row>
    <row r="142" spans="1:18" x14ac:dyDescent="0.25">
      <c r="A142" s="25"/>
      <c r="B142" s="26" t="s">
        <v>314</v>
      </c>
      <c r="C142" s="22">
        <v>301010018</v>
      </c>
      <c r="D142" s="33"/>
      <c r="E142" s="24"/>
      <c r="F142" s="36"/>
      <c r="G142" s="70"/>
      <c r="H142" s="71"/>
      <c r="I142" s="68"/>
      <c r="J142" s="27">
        <v>702</v>
      </c>
      <c r="K142" s="35" t="s">
        <v>331</v>
      </c>
      <c r="L142" s="61">
        <v>600</v>
      </c>
      <c r="M142" s="157">
        <v>12785100</v>
      </c>
      <c r="N142" s="31">
        <v>12785100</v>
      </c>
      <c r="O142" s="31">
        <v>0</v>
      </c>
      <c r="P142" s="31">
        <v>0</v>
      </c>
      <c r="Q142" s="34">
        <v>0</v>
      </c>
    </row>
    <row r="143" spans="1:18" x14ac:dyDescent="0.25">
      <c r="A143" s="25"/>
      <c r="B143" s="26" t="s">
        <v>314</v>
      </c>
      <c r="C143" s="22">
        <v>301010018</v>
      </c>
      <c r="D143" s="33"/>
      <c r="E143" s="24"/>
      <c r="F143" s="36"/>
      <c r="G143" s="70"/>
      <c r="H143" s="71"/>
      <c r="I143" s="68"/>
      <c r="J143" s="27">
        <v>702</v>
      </c>
      <c r="K143" s="35" t="s">
        <v>535</v>
      </c>
      <c r="L143" s="61">
        <v>600</v>
      </c>
      <c r="M143" s="157">
        <v>17007200</v>
      </c>
      <c r="N143" s="31">
        <v>17007200</v>
      </c>
      <c r="O143" s="31">
        <v>42054100</v>
      </c>
      <c r="P143" s="31">
        <v>45801500</v>
      </c>
      <c r="Q143" s="34">
        <v>45801500</v>
      </c>
    </row>
    <row r="144" spans="1:18" x14ac:dyDescent="0.25">
      <c r="A144" s="25"/>
      <c r="B144" s="26" t="s">
        <v>314</v>
      </c>
      <c r="C144" s="22">
        <v>301010018</v>
      </c>
      <c r="D144" s="33"/>
      <c r="E144" s="24"/>
      <c r="F144" s="24"/>
      <c r="G144" s="68"/>
      <c r="H144" s="68"/>
      <c r="I144" s="68"/>
      <c r="J144" s="27">
        <v>702</v>
      </c>
      <c r="K144" s="35">
        <v>310310120</v>
      </c>
      <c r="L144" s="61">
        <v>400</v>
      </c>
      <c r="M144" s="157">
        <v>121000</v>
      </c>
      <c r="N144" s="31">
        <v>78900</v>
      </c>
      <c r="O144" s="31">
        <v>0</v>
      </c>
      <c r="P144" s="31">
        <v>0</v>
      </c>
      <c r="Q144" s="32">
        <v>0</v>
      </c>
    </row>
    <row r="145" spans="1:18" x14ac:dyDescent="0.25">
      <c r="A145" s="25"/>
      <c r="B145" s="26" t="s">
        <v>301</v>
      </c>
      <c r="C145" s="22">
        <v>301010018</v>
      </c>
      <c r="D145" s="33"/>
      <c r="E145" s="24"/>
      <c r="F145" s="24"/>
      <c r="G145" s="68"/>
      <c r="H145" s="68"/>
      <c r="I145" s="68"/>
      <c r="J145" s="27">
        <v>702</v>
      </c>
      <c r="K145" s="35">
        <v>310310120</v>
      </c>
      <c r="L145" s="61">
        <v>400</v>
      </c>
      <c r="M145" s="157">
        <v>114000</v>
      </c>
      <c r="N145" s="31">
        <v>55000</v>
      </c>
      <c r="O145" s="31">
        <v>5000000</v>
      </c>
      <c r="P145" s="31">
        <v>0</v>
      </c>
      <c r="Q145" s="32">
        <v>0</v>
      </c>
    </row>
    <row r="146" spans="1:18" x14ac:dyDescent="0.25">
      <c r="A146" s="25"/>
      <c r="B146" s="26" t="s">
        <v>314</v>
      </c>
      <c r="C146" s="22">
        <v>301010018</v>
      </c>
      <c r="D146" s="33"/>
      <c r="E146" s="24"/>
      <c r="F146" s="24"/>
      <c r="G146" s="68"/>
      <c r="H146" s="68"/>
      <c r="I146" s="68"/>
      <c r="J146" s="27">
        <v>702</v>
      </c>
      <c r="K146" s="35">
        <v>320110490</v>
      </c>
      <c r="L146" s="61">
        <v>600</v>
      </c>
      <c r="M146" s="157">
        <v>10000</v>
      </c>
      <c r="N146" s="31">
        <v>10000</v>
      </c>
      <c r="O146" s="31">
        <v>0</v>
      </c>
      <c r="P146" s="31">
        <v>0</v>
      </c>
      <c r="Q146" s="32">
        <v>0</v>
      </c>
    </row>
    <row r="147" spans="1:18" x14ac:dyDescent="0.25">
      <c r="A147" s="25"/>
      <c r="B147" s="26" t="s">
        <v>314</v>
      </c>
      <c r="C147" s="22">
        <v>301010018</v>
      </c>
      <c r="D147" s="33"/>
      <c r="E147" s="24"/>
      <c r="F147" s="24"/>
      <c r="G147" s="68"/>
      <c r="H147" s="68"/>
      <c r="I147" s="68"/>
      <c r="J147" s="27">
        <v>702</v>
      </c>
      <c r="K147" s="28">
        <v>420109910</v>
      </c>
      <c r="L147" s="61">
        <v>600</v>
      </c>
      <c r="M147" s="157">
        <v>52000</v>
      </c>
      <c r="N147" s="31">
        <v>52000</v>
      </c>
      <c r="O147" s="31">
        <v>4800</v>
      </c>
      <c r="P147" s="31">
        <v>62600</v>
      </c>
      <c r="Q147" s="32">
        <v>62600</v>
      </c>
    </row>
    <row r="148" spans="1:18" x14ac:dyDescent="0.25">
      <c r="A148" s="25"/>
      <c r="B148" s="26" t="s">
        <v>314</v>
      </c>
      <c r="C148" s="22">
        <v>301010018</v>
      </c>
      <c r="D148" s="33"/>
      <c r="E148" s="24"/>
      <c r="F148" s="24"/>
      <c r="G148" s="68"/>
      <c r="H148" s="68"/>
      <c r="I148" s="68"/>
      <c r="J148" s="27">
        <v>702</v>
      </c>
      <c r="K148" s="28">
        <v>320410490</v>
      </c>
      <c r="L148" s="61">
        <v>600</v>
      </c>
      <c r="M148" s="157">
        <v>20000</v>
      </c>
      <c r="N148" s="31">
        <v>20000</v>
      </c>
      <c r="O148" s="31">
        <v>40000</v>
      </c>
      <c r="P148" s="31">
        <v>40000</v>
      </c>
      <c r="Q148" s="32">
        <v>40000</v>
      </c>
    </row>
    <row r="149" spans="1:18" x14ac:dyDescent="0.25">
      <c r="A149" s="25"/>
      <c r="B149" s="26" t="s">
        <v>314</v>
      </c>
      <c r="C149" s="22">
        <v>301010018</v>
      </c>
      <c r="D149" s="33"/>
      <c r="E149" s="24"/>
      <c r="F149" s="24"/>
      <c r="G149" s="68"/>
      <c r="H149" s="68"/>
      <c r="I149" s="68"/>
      <c r="J149" s="27">
        <v>702</v>
      </c>
      <c r="K149" s="28">
        <v>610110460</v>
      </c>
      <c r="L149" s="61">
        <v>600</v>
      </c>
      <c r="M149" s="157">
        <v>4306200</v>
      </c>
      <c r="N149" s="31">
        <v>4306200</v>
      </c>
      <c r="O149" s="31">
        <v>6015800</v>
      </c>
      <c r="P149" s="31">
        <v>2378100</v>
      </c>
      <c r="Q149" s="32">
        <v>2378100</v>
      </c>
    </row>
    <row r="150" spans="1:18" x14ac:dyDescent="0.25">
      <c r="A150" s="25"/>
      <c r="B150" s="26" t="s">
        <v>314</v>
      </c>
      <c r="C150" s="22">
        <v>301010018</v>
      </c>
      <c r="D150" s="33"/>
      <c r="E150" s="24"/>
      <c r="F150" s="24"/>
      <c r="G150" s="68"/>
      <c r="H150" s="68"/>
      <c r="I150" s="68"/>
      <c r="J150" s="27">
        <v>702</v>
      </c>
      <c r="K150" s="28">
        <v>650110280</v>
      </c>
      <c r="L150" s="61">
        <v>600</v>
      </c>
      <c r="M150" s="157">
        <v>1110100</v>
      </c>
      <c r="N150" s="31">
        <v>1110100</v>
      </c>
      <c r="O150" s="31">
        <v>355400</v>
      </c>
      <c r="P150" s="31">
        <v>232600</v>
      </c>
      <c r="Q150" s="32">
        <v>232600</v>
      </c>
    </row>
    <row r="151" spans="1:18" x14ac:dyDescent="0.25">
      <c r="A151" s="25"/>
      <c r="B151" s="26" t="s">
        <v>314</v>
      </c>
      <c r="C151" s="22">
        <v>301010018</v>
      </c>
      <c r="D151" s="33"/>
      <c r="E151" s="24"/>
      <c r="F151" s="24"/>
      <c r="G151" s="68"/>
      <c r="H151" s="68"/>
      <c r="I151" s="68"/>
      <c r="J151" s="27">
        <v>702</v>
      </c>
      <c r="K151" s="28">
        <v>9990010760</v>
      </c>
      <c r="L151" s="61">
        <v>600</v>
      </c>
      <c r="M151" s="157">
        <v>312200</v>
      </c>
      <c r="N151" s="31">
        <v>312200</v>
      </c>
      <c r="O151" s="31"/>
      <c r="P151" s="31"/>
      <c r="Q151" s="66"/>
    </row>
    <row r="152" spans="1:18" s="21" customFormat="1" ht="45" customHeight="1" x14ac:dyDescent="0.25">
      <c r="A152" s="13"/>
      <c r="B152" s="14"/>
      <c r="C152" s="15">
        <v>301010019</v>
      </c>
      <c r="D152" s="162" t="s">
        <v>49</v>
      </c>
      <c r="E152" s="162"/>
      <c r="F152" s="162"/>
      <c r="G152" s="74"/>
      <c r="H152" s="74"/>
      <c r="I152" s="74"/>
      <c r="J152" s="16"/>
      <c r="K152" s="17"/>
      <c r="L152" s="60"/>
      <c r="M152" s="18">
        <f>SUM(M172:M190)</f>
        <v>80569200</v>
      </c>
      <c r="N152" s="18">
        <f t="shared" ref="N152:Q152" si="12">SUM(N172:N190)</f>
        <v>80281900</v>
      </c>
      <c r="O152" s="18">
        <f t="shared" si="12"/>
        <v>99175800</v>
      </c>
      <c r="P152" s="18">
        <f t="shared" si="12"/>
        <v>93601700</v>
      </c>
      <c r="Q152" s="18">
        <f t="shared" si="12"/>
        <v>87746800</v>
      </c>
      <c r="R152" s="20"/>
    </row>
    <row r="153" spans="1:18" ht="31.5" x14ac:dyDescent="0.25">
      <c r="A153" s="25"/>
      <c r="B153" s="26"/>
      <c r="C153" s="22">
        <v>301010019</v>
      </c>
      <c r="D153" s="33"/>
      <c r="E153" s="24"/>
      <c r="F153" s="36" t="s">
        <v>359</v>
      </c>
      <c r="G153" s="70" t="s">
        <v>119</v>
      </c>
      <c r="H153" s="71">
        <v>43724</v>
      </c>
      <c r="I153" s="68"/>
      <c r="J153" s="27"/>
      <c r="K153" s="28"/>
      <c r="L153" s="61"/>
      <c r="M153" s="31"/>
      <c r="N153" s="31"/>
      <c r="O153" s="31"/>
      <c r="P153" s="31"/>
      <c r="Q153" s="34"/>
    </row>
    <row r="154" spans="1:18" ht="31.5" x14ac:dyDescent="0.25">
      <c r="A154" s="25"/>
      <c r="B154" s="26"/>
      <c r="C154" s="22">
        <v>301010019</v>
      </c>
      <c r="D154" s="33"/>
      <c r="E154" s="24"/>
      <c r="F154" s="36" t="s">
        <v>360</v>
      </c>
      <c r="G154" s="70" t="s">
        <v>110</v>
      </c>
      <c r="H154" s="71">
        <v>43705</v>
      </c>
      <c r="I154" s="68"/>
      <c r="J154" s="27"/>
      <c r="K154" s="28"/>
      <c r="L154" s="61"/>
      <c r="M154" s="31"/>
      <c r="N154" s="31"/>
      <c r="O154" s="31"/>
      <c r="P154" s="31"/>
      <c r="Q154" s="34"/>
    </row>
    <row r="155" spans="1:18" ht="31.5" x14ac:dyDescent="0.25">
      <c r="A155" s="25"/>
      <c r="B155" s="26"/>
      <c r="C155" s="22">
        <v>301010019</v>
      </c>
      <c r="D155" s="33"/>
      <c r="E155" s="24"/>
      <c r="F155" s="36" t="s">
        <v>361</v>
      </c>
      <c r="G155" s="70" t="s">
        <v>110</v>
      </c>
      <c r="H155" s="71">
        <v>43721</v>
      </c>
      <c r="I155" s="68"/>
      <c r="J155" s="27"/>
      <c r="K155" s="28"/>
      <c r="L155" s="61"/>
      <c r="M155" s="31"/>
      <c r="N155" s="31"/>
      <c r="O155" s="31"/>
      <c r="P155" s="31"/>
      <c r="Q155" s="34"/>
      <c r="R155" s="5"/>
    </row>
    <row r="156" spans="1:18" ht="31.5" x14ac:dyDescent="0.25">
      <c r="A156" s="25"/>
      <c r="B156" s="26"/>
      <c r="C156" s="22">
        <v>301010019</v>
      </c>
      <c r="D156" s="33"/>
      <c r="E156" s="24"/>
      <c r="F156" s="36" t="s">
        <v>362</v>
      </c>
      <c r="G156" s="70" t="s">
        <v>110</v>
      </c>
      <c r="H156" s="71">
        <v>43724</v>
      </c>
      <c r="I156" s="68"/>
      <c r="J156" s="27"/>
      <c r="K156" s="28"/>
      <c r="L156" s="61"/>
      <c r="M156" s="31"/>
      <c r="N156" s="31"/>
      <c r="O156" s="31"/>
      <c r="P156" s="31"/>
      <c r="Q156" s="34"/>
      <c r="R156" s="5"/>
    </row>
    <row r="157" spans="1:18" ht="31.5" x14ac:dyDescent="0.25">
      <c r="A157" s="25"/>
      <c r="B157" s="26"/>
      <c r="C157" s="22">
        <v>301010019</v>
      </c>
      <c r="D157" s="33"/>
      <c r="E157" s="24"/>
      <c r="F157" s="36" t="s">
        <v>363</v>
      </c>
      <c r="G157" s="70" t="s">
        <v>110</v>
      </c>
      <c r="H157" s="71">
        <v>43713</v>
      </c>
      <c r="I157" s="68"/>
      <c r="J157" s="27"/>
      <c r="K157" s="28"/>
      <c r="L157" s="61"/>
      <c r="M157" s="31"/>
      <c r="N157" s="31"/>
      <c r="O157" s="31"/>
      <c r="P157" s="31"/>
      <c r="Q157" s="34"/>
      <c r="R157" s="5"/>
    </row>
    <row r="158" spans="1:18" ht="31.5" x14ac:dyDescent="0.25">
      <c r="A158" s="25"/>
      <c r="B158" s="26"/>
      <c r="C158" s="22">
        <v>301010019</v>
      </c>
      <c r="D158" s="33"/>
      <c r="E158" s="24"/>
      <c r="F158" s="36" t="s">
        <v>133</v>
      </c>
      <c r="G158" s="70" t="s">
        <v>110</v>
      </c>
      <c r="H158" s="70" t="s">
        <v>123</v>
      </c>
      <c r="I158" s="68"/>
      <c r="J158" s="27"/>
      <c r="K158" s="28"/>
      <c r="L158" s="61"/>
      <c r="M158" s="31"/>
      <c r="N158" s="31"/>
      <c r="O158" s="31"/>
      <c r="P158" s="31"/>
      <c r="Q158" s="34"/>
      <c r="R158" s="5"/>
    </row>
    <row r="159" spans="1:18" ht="31.5" x14ac:dyDescent="0.25">
      <c r="A159" s="25"/>
      <c r="B159" s="26"/>
      <c r="C159" s="22">
        <v>301010019</v>
      </c>
      <c r="D159" s="33"/>
      <c r="E159" s="24"/>
      <c r="F159" s="36" t="s">
        <v>364</v>
      </c>
      <c r="G159" s="70" t="s">
        <v>110</v>
      </c>
      <c r="H159" s="71">
        <v>43714</v>
      </c>
      <c r="I159" s="68"/>
      <c r="J159" s="27"/>
      <c r="K159" s="28"/>
      <c r="L159" s="61"/>
      <c r="M159" s="31"/>
      <c r="N159" s="31"/>
      <c r="O159" s="31"/>
      <c r="P159" s="31"/>
      <c r="Q159" s="34"/>
      <c r="R159" s="5"/>
    </row>
    <row r="160" spans="1:18" ht="31.5" x14ac:dyDescent="0.25">
      <c r="A160" s="25"/>
      <c r="B160" s="26"/>
      <c r="C160" s="22">
        <v>301010019</v>
      </c>
      <c r="D160" s="33"/>
      <c r="E160" s="24"/>
      <c r="F160" s="36" t="s">
        <v>365</v>
      </c>
      <c r="G160" s="70" t="s">
        <v>110</v>
      </c>
      <c r="H160" s="71">
        <v>43741</v>
      </c>
      <c r="I160" s="68"/>
      <c r="J160" s="27"/>
      <c r="K160" s="28"/>
      <c r="L160" s="61"/>
      <c r="M160" s="31"/>
      <c r="N160" s="31"/>
      <c r="O160" s="31"/>
      <c r="P160" s="31"/>
      <c r="Q160" s="34"/>
      <c r="R160" s="5"/>
    </row>
    <row r="161" spans="1:18" ht="31.5" x14ac:dyDescent="0.25">
      <c r="A161" s="25"/>
      <c r="B161" s="26"/>
      <c r="C161" s="22">
        <v>301010019</v>
      </c>
      <c r="D161" s="33"/>
      <c r="E161" s="24"/>
      <c r="F161" s="36" t="s">
        <v>366</v>
      </c>
      <c r="G161" s="70" t="s">
        <v>110</v>
      </c>
      <c r="H161" s="71">
        <v>43707</v>
      </c>
      <c r="I161" s="68"/>
      <c r="J161" s="27"/>
      <c r="K161" s="28"/>
      <c r="L161" s="61"/>
      <c r="M161" s="31"/>
      <c r="N161" s="31"/>
      <c r="O161" s="31"/>
      <c r="P161" s="31"/>
      <c r="Q161" s="34"/>
      <c r="R161" s="5"/>
    </row>
    <row r="162" spans="1:18" ht="31.5" x14ac:dyDescent="0.25">
      <c r="A162" s="25"/>
      <c r="B162" s="26"/>
      <c r="C162" s="22">
        <v>301010019</v>
      </c>
      <c r="D162" s="33"/>
      <c r="E162" s="24"/>
      <c r="F162" s="36" t="s">
        <v>134</v>
      </c>
      <c r="G162" s="70" t="s">
        <v>110</v>
      </c>
      <c r="H162" s="70" t="s">
        <v>123</v>
      </c>
      <c r="I162" s="68"/>
      <c r="J162" s="27"/>
      <c r="K162" s="28"/>
      <c r="L162" s="61"/>
      <c r="M162" s="31"/>
      <c r="N162" s="31"/>
      <c r="O162" s="31"/>
      <c r="P162" s="31"/>
      <c r="Q162" s="34"/>
      <c r="R162" s="5"/>
    </row>
    <row r="163" spans="1:18" ht="31.5" x14ac:dyDescent="0.25">
      <c r="A163" s="25"/>
      <c r="B163" s="26"/>
      <c r="C163" s="22">
        <v>301010019</v>
      </c>
      <c r="D163" s="33"/>
      <c r="E163" s="24"/>
      <c r="F163" s="36" t="s">
        <v>367</v>
      </c>
      <c r="G163" s="70" t="s">
        <v>110</v>
      </c>
      <c r="H163" s="71">
        <v>43721</v>
      </c>
      <c r="I163" s="68"/>
      <c r="J163" s="27"/>
      <c r="K163" s="28"/>
      <c r="L163" s="61"/>
      <c r="M163" s="31"/>
      <c r="N163" s="31"/>
      <c r="O163" s="31"/>
      <c r="P163" s="31"/>
      <c r="Q163" s="34"/>
      <c r="R163" s="5"/>
    </row>
    <row r="164" spans="1:18" ht="31.5" x14ac:dyDescent="0.25">
      <c r="A164" s="25"/>
      <c r="B164" s="26"/>
      <c r="C164" s="22">
        <v>301010019</v>
      </c>
      <c r="D164" s="33"/>
      <c r="E164" s="24"/>
      <c r="F164" s="36" t="s">
        <v>534</v>
      </c>
      <c r="G164" s="70" t="s">
        <v>110</v>
      </c>
      <c r="H164" s="71">
        <v>44021</v>
      </c>
      <c r="I164" s="68"/>
      <c r="J164" s="27"/>
      <c r="K164" s="28"/>
      <c r="L164" s="61"/>
      <c r="M164" s="31"/>
      <c r="N164" s="31"/>
      <c r="O164" s="31"/>
      <c r="P164" s="31"/>
      <c r="Q164" s="34"/>
      <c r="R164" s="5"/>
    </row>
    <row r="165" spans="1:18" ht="21" x14ac:dyDescent="0.25">
      <c r="A165" s="25"/>
      <c r="B165" s="26"/>
      <c r="C165" s="22">
        <v>301010019</v>
      </c>
      <c r="D165" s="33"/>
      <c r="E165" s="24"/>
      <c r="F165" s="36" t="s">
        <v>145</v>
      </c>
      <c r="G165" s="70" t="s">
        <v>110</v>
      </c>
      <c r="H165" s="70" t="s">
        <v>146</v>
      </c>
      <c r="I165" s="68"/>
      <c r="J165" s="27"/>
      <c r="K165" s="28"/>
      <c r="L165" s="61"/>
      <c r="M165" s="31"/>
      <c r="N165" s="31"/>
      <c r="O165" s="31"/>
      <c r="P165" s="31"/>
      <c r="Q165" s="34"/>
      <c r="R165" s="5"/>
    </row>
    <row r="166" spans="1:18" ht="21" x14ac:dyDescent="0.25">
      <c r="A166" s="25"/>
      <c r="B166" s="26"/>
      <c r="C166" s="22">
        <v>301010019</v>
      </c>
      <c r="D166" s="33"/>
      <c r="E166" s="24"/>
      <c r="F166" s="36" t="s">
        <v>147</v>
      </c>
      <c r="G166" s="70" t="s">
        <v>110</v>
      </c>
      <c r="H166" s="71">
        <v>42697</v>
      </c>
      <c r="I166" s="68"/>
      <c r="J166" s="27"/>
      <c r="K166" s="28"/>
      <c r="L166" s="61"/>
      <c r="M166" s="31"/>
      <c r="N166" s="31"/>
      <c r="O166" s="31"/>
      <c r="P166" s="31"/>
      <c r="Q166" s="34"/>
      <c r="R166" s="5"/>
    </row>
    <row r="167" spans="1:18" ht="21" x14ac:dyDescent="0.25">
      <c r="A167" s="25"/>
      <c r="B167" s="26"/>
      <c r="C167" s="22">
        <v>301010019</v>
      </c>
      <c r="D167" s="33"/>
      <c r="E167" s="24"/>
      <c r="F167" s="36" t="s">
        <v>149</v>
      </c>
      <c r="G167" s="70" t="s">
        <v>76</v>
      </c>
      <c r="H167" s="71">
        <v>42005</v>
      </c>
      <c r="I167" s="68"/>
      <c r="J167" s="27"/>
      <c r="K167" s="28"/>
      <c r="L167" s="61"/>
      <c r="M167" s="31"/>
      <c r="N167" s="31"/>
      <c r="O167" s="31"/>
      <c r="P167" s="31"/>
      <c r="Q167" s="34"/>
      <c r="R167" s="5"/>
    </row>
    <row r="168" spans="1:18" ht="21" x14ac:dyDescent="0.25">
      <c r="A168" s="25"/>
      <c r="B168" s="26"/>
      <c r="C168" s="22">
        <v>301010019</v>
      </c>
      <c r="D168" s="33"/>
      <c r="E168" s="24"/>
      <c r="F168" s="1" t="s">
        <v>269</v>
      </c>
      <c r="G168" s="70" t="s">
        <v>76</v>
      </c>
      <c r="H168" s="71">
        <v>42005</v>
      </c>
      <c r="I168" s="68"/>
      <c r="J168" s="27"/>
      <c r="K168" s="28"/>
      <c r="L168" s="61"/>
      <c r="M168" s="31"/>
      <c r="N168" s="31"/>
      <c r="O168" s="31"/>
      <c r="P168" s="31"/>
      <c r="Q168" s="34"/>
      <c r="R168" s="5"/>
    </row>
    <row r="169" spans="1:18" ht="31.5" x14ac:dyDescent="0.25">
      <c r="A169" s="25"/>
      <c r="B169" s="26"/>
      <c r="C169" s="22">
        <v>301010019</v>
      </c>
      <c r="D169" s="33"/>
      <c r="E169" s="24"/>
      <c r="F169" s="1" t="s">
        <v>266</v>
      </c>
      <c r="G169" s="70" t="s">
        <v>76</v>
      </c>
      <c r="H169" s="71">
        <v>42005</v>
      </c>
      <c r="I169" s="68"/>
      <c r="J169" s="27"/>
      <c r="K169" s="28"/>
      <c r="L169" s="61"/>
      <c r="M169" s="31"/>
      <c r="N169" s="31"/>
      <c r="O169" s="31"/>
      <c r="P169" s="31"/>
      <c r="Q169" s="34"/>
      <c r="R169" s="5"/>
    </row>
    <row r="170" spans="1:18" ht="21" x14ac:dyDescent="0.25">
      <c r="A170" s="25"/>
      <c r="B170" s="26"/>
      <c r="C170" s="22">
        <v>301010019</v>
      </c>
      <c r="D170" s="33"/>
      <c r="E170" s="24"/>
      <c r="F170" s="1" t="s">
        <v>268</v>
      </c>
      <c r="G170" s="70" t="s">
        <v>76</v>
      </c>
      <c r="H170" s="71">
        <v>42005</v>
      </c>
      <c r="I170" s="68"/>
      <c r="J170" s="27"/>
      <c r="K170" s="28"/>
      <c r="L170" s="61"/>
      <c r="M170" s="31"/>
      <c r="N170" s="31"/>
      <c r="O170" s="31"/>
      <c r="P170" s="31"/>
      <c r="Q170" s="34"/>
      <c r="R170" s="5"/>
    </row>
    <row r="171" spans="1:18" ht="21" x14ac:dyDescent="0.25">
      <c r="A171" s="25"/>
      <c r="B171" s="26"/>
      <c r="C171" s="22">
        <v>301010019</v>
      </c>
      <c r="D171" s="33"/>
      <c r="E171" s="24"/>
      <c r="F171" s="1" t="s">
        <v>267</v>
      </c>
      <c r="G171" s="70" t="s">
        <v>76</v>
      </c>
      <c r="H171" s="71">
        <v>42005</v>
      </c>
      <c r="I171" s="68"/>
      <c r="J171" s="27"/>
      <c r="K171" s="28"/>
      <c r="L171" s="61"/>
      <c r="M171" s="31"/>
      <c r="N171" s="31"/>
      <c r="O171" s="31"/>
      <c r="P171" s="31"/>
      <c r="Q171" s="34"/>
      <c r="R171" s="5"/>
    </row>
    <row r="172" spans="1:18" x14ac:dyDescent="0.25">
      <c r="A172" s="25"/>
      <c r="B172" s="26" t="s">
        <v>314</v>
      </c>
      <c r="C172" s="22">
        <v>301010019</v>
      </c>
      <c r="D172" s="33"/>
      <c r="E172" s="24"/>
      <c r="F172" s="36"/>
      <c r="G172" s="70"/>
      <c r="H172" s="71"/>
      <c r="I172" s="68"/>
      <c r="J172" s="27">
        <v>702</v>
      </c>
      <c r="K172" s="35" t="s">
        <v>330</v>
      </c>
      <c r="L172" s="61">
        <v>600</v>
      </c>
      <c r="M172" s="157">
        <v>1072700</v>
      </c>
      <c r="N172" s="31">
        <v>1072600</v>
      </c>
      <c r="O172" s="31">
        <v>2372700</v>
      </c>
      <c r="P172" s="31">
        <v>1185000</v>
      </c>
      <c r="Q172" s="34">
        <v>0</v>
      </c>
      <c r="R172" s="5"/>
    </row>
    <row r="173" spans="1:18" x14ac:dyDescent="0.25">
      <c r="A173" s="25"/>
      <c r="B173" s="26" t="s">
        <v>314</v>
      </c>
      <c r="C173" s="22">
        <v>301010019</v>
      </c>
      <c r="D173" s="33"/>
      <c r="E173" s="24"/>
      <c r="F173" s="36"/>
      <c r="G173" s="70"/>
      <c r="H173" s="71"/>
      <c r="I173" s="68"/>
      <c r="J173" s="27">
        <v>702</v>
      </c>
      <c r="K173" s="35" t="s">
        <v>331</v>
      </c>
      <c r="L173" s="61">
        <v>600</v>
      </c>
      <c r="M173" s="157">
        <v>2446200</v>
      </c>
      <c r="N173" s="31">
        <v>2446200</v>
      </c>
      <c r="O173" s="31">
        <v>0</v>
      </c>
      <c r="P173" s="31">
        <v>0</v>
      </c>
      <c r="Q173" s="34">
        <v>0</v>
      </c>
      <c r="R173" s="5"/>
    </row>
    <row r="174" spans="1:18" x14ac:dyDescent="0.25">
      <c r="A174" s="25"/>
      <c r="B174" s="26" t="s">
        <v>314</v>
      </c>
      <c r="C174" s="22">
        <v>301010019</v>
      </c>
      <c r="D174" s="33"/>
      <c r="E174" s="24"/>
      <c r="F174" s="24"/>
      <c r="G174" s="68"/>
      <c r="H174" s="68"/>
      <c r="I174" s="68"/>
      <c r="J174" s="27">
        <v>702</v>
      </c>
      <c r="K174" s="28">
        <v>110200590</v>
      </c>
      <c r="L174" s="61">
        <v>600</v>
      </c>
      <c r="M174" s="157">
        <v>54394600</v>
      </c>
      <c r="N174" s="31">
        <v>54394600</v>
      </c>
      <c r="O174" s="31">
        <v>58582700</v>
      </c>
      <c r="P174" s="31">
        <v>58582700</v>
      </c>
      <c r="Q174" s="31">
        <v>58582700</v>
      </c>
      <c r="R174" s="5"/>
    </row>
    <row r="175" spans="1:18" x14ac:dyDescent="0.25">
      <c r="A175" s="25"/>
      <c r="B175" s="26" t="s">
        <v>314</v>
      </c>
      <c r="C175" s="22">
        <v>301010019</v>
      </c>
      <c r="D175" s="33"/>
      <c r="E175" s="24"/>
      <c r="F175" s="24"/>
      <c r="G175" s="68"/>
      <c r="H175" s="68"/>
      <c r="I175" s="68"/>
      <c r="J175" s="27">
        <v>702</v>
      </c>
      <c r="K175" s="28">
        <v>110210170</v>
      </c>
      <c r="L175" s="61">
        <v>600</v>
      </c>
      <c r="M175" s="157">
        <v>535500</v>
      </c>
      <c r="N175" s="31">
        <v>535500</v>
      </c>
      <c r="O175" s="31">
        <v>300000</v>
      </c>
      <c r="P175" s="31">
        <v>0</v>
      </c>
      <c r="Q175" s="34">
        <v>0</v>
      </c>
      <c r="R175" s="5"/>
    </row>
    <row r="176" spans="1:18" x14ac:dyDescent="0.25">
      <c r="A176" s="25"/>
      <c r="B176" s="26" t="s">
        <v>314</v>
      </c>
      <c r="C176" s="22">
        <v>301010019</v>
      </c>
      <c r="D176" s="33"/>
      <c r="E176" s="24"/>
      <c r="F176" s="24"/>
      <c r="G176" s="68"/>
      <c r="H176" s="68"/>
      <c r="I176" s="68"/>
      <c r="J176" s="27">
        <v>702</v>
      </c>
      <c r="K176" s="28">
        <v>110210170</v>
      </c>
      <c r="L176" s="61">
        <v>200</v>
      </c>
      <c r="M176" s="31">
        <v>0</v>
      </c>
      <c r="N176" s="31"/>
      <c r="O176" s="31">
        <v>80000</v>
      </c>
      <c r="P176" s="31">
        <v>80000</v>
      </c>
      <c r="Q176" s="34">
        <v>80000</v>
      </c>
      <c r="R176" s="5"/>
    </row>
    <row r="177" spans="1:18" x14ac:dyDescent="0.25">
      <c r="A177" s="25"/>
      <c r="B177" s="26" t="s">
        <v>314</v>
      </c>
      <c r="C177" s="22">
        <v>301010019</v>
      </c>
      <c r="D177" s="33"/>
      <c r="E177" s="24"/>
      <c r="F177" s="24"/>
      <c r="G177" s="68"/>
      <c r="H177" s="68"/>
      <c r="I177" s="68"/>
      <c r="J177" s="27">
        <v>702</v>
      </c>
      <c r="K177" s="28">
        <v>110210210</v>
      </c>
      <c r="L177" s="61">
        <v>600</v>
      </c>
      <c r="M177" s="157">
        <v>800000</v>
      </c>
      <c r="N177" s="31">
        <v>799000</v>
      </c>
      <c r="O177" s="31">
        <v>695000</v>
      </c>
      <c r="P177" s="31">
        <v>0</v>
      </c>
      <c r="Q177" s="34">
        <v>0</v>
      </c>
      <c r="R177" s="5"/>
    </row>
    <row r="178" spans="1:18" x14ac:dyDescent="0.25">
      <c r="A178" s="25"/>
      <c r="B178" s="26" t="s">
        <v>314</v>
      </c>
      <c r="C178" s="22">
        <v>301010019</v>
      </c>
      <c r="D178" s="33"/>
      <c r="E178" s="24"/>
      <c r="F178" s="24"/>
      <c r="G178" s="68"/>
      <c r="H178" s="68"/>
      <c r="I178" s="68"/>
      <c r="J178" s="27">
        <v>702</v>
      </c>
      <c r="K178" s="35">
        <v>110210440</v>
      </c>
      <c r="L178" s="61">
        <v>600</v>
      </c>
      <c r="M178" s="157">
        <v>2819700</v>
      </c>
      <c r="N178" s="31">
        <v>2533500</v>
      </c>
      <c r="O178" s="31">
        <v>3045100</v>
      </c>
      <c r="P178" s="31">
        <v>2240100</v>
      </c>
      <c r="Q178" s="31">
        <v>2240100</v>
      </c>
      <c r="R178" s="5"/>
    </row>
    <row r="179" spans="1:18" x14ac:dyDescent="0.25">
      <c r="A179" s="25"/>
      <c r="B179" s="26" t="s">
        <v>314</v>
      </c>
      <c r="C179" s="22">
        <v>301010019</v>
      </c>
      <c r="D179" s="33"/>
      <c r="E179" s="24"/>
      <c r="F179" s="24"/>
      <c r="G179" s="68"/>
      <c r="H179" s="68"/>
      <c r="I179" s="68"/>
      <c r="J179" s="27">
        <v>702</v>
      </c>
      <c r="K179" s="35" t="s">
        <v>156</v>
      </c>
      <c r="L179" s="61">
        <v>600</v>
      </c>
      <c r="M179" s="157">
        <v>3696400</v>
      </c>
      <c r="N179" s="31">
        <v>3696400</v>
      </c>
      <c r="O179" s="31">
        <v>782100</v>
      </c>
      <c r="P179" s="31">
        <v>0</v>
      </c>
      <c r="Q179" s="32">
        <v>0</v>
      </c>
      <c r="R179" s="5"/>
    </row>
    <row r="180" spans="1:18" x14ac:dyDescent="0.25">
      <c r="A180" s="25"/>
      <c r="B180" s="26" t="s">
        <v>314</v>
      </c>
      <c r="C180" s="22">
        <v>301010019</v>
      </c>
      <c r="D180" s="33"/>
      <c r="E180" s="24"/>
      <c r="F180" s="24"/>
      <c r="G180" s="68"/>
      <c r="H180" s="68"/>
      <c r="I180" s="68"/>
      <c r="J180" s="27">
        <v>702</v>
      </c>
      <c r="K180" s="35">
        <v>110262980</v>
      </c>
      <c r="L180" s="61">
        <v>600</v>
      </c>
      <c r="M180" s="157">
        <v>680000</v>
      </c>
      <c r="N180" s="31">
        <v>680000</v>
      </c>
      <c r="O180" s="31">
        <v>0</v>
      </c>
      <c r="P180" s="31">
        <v>0</v>
      </c>
      <c r="Q180" s="32">
        <v>0</v>
      </c>
      <c r="R180" s="5"/>
    </row>
    <row r="181" spans="1:18" x14ac:dyDescent="0.25">
      <c r="A181" s="25"/>
      <c r="B181" s="26" t="s">
        <v>314</v>
      </c>
      <c r="C181" s="22">
        <v>301010019</v>
      </c>
      <c r="D181" s="33"/>
      <c r="E181" s="24"/>
      <c r="F181" s="36"/>
      <c r="G181" s="70"/>
      <c r="H181" s="71"/>
      <c r="I181" s="68"/>
      <c r="J181" s="27">
        <v>702</v>
      </c>
      <c r="K181" s="35" t="s">
        <v>535</v>
      </c>
      <c r="L181" s="61">
        <v>600</v>
      </c>
      <c r="M181" s="157">
        <v>9532000</v>
      </c>
      <c r="N181" s="31">
        <v>9532000</v>
      </c>
      <c r="O181" s="31">
        <v>26944900</v>
      </c>
      <c r="P181" s="31">
        <v>29302900</v>
      </c>
      <c r="Q181" s="34">
        <v>24633000</v>
      </c>
    </row>
    <row r="182" spans="1:18" x14ac:dyDescent="0.25">
      <c r="A182" s="25"/>
      <c r="B182" s="26" t="s">
        <v>314</v>
      </c>
      <c r="C182" s="22">
        <v>301010019</v>
      </c>
      <c r="D182" s="33"/>
      <c r="E182" s="24"/>
      <c r="F182" s="24"/>
      <c r="G182" s="68"/>
      <c r="H182" s="68"/>
      <c r="I182" s="68"/>
      <c r="J182" s="27">
        <v>702</v>
      </c>
      <c r="K182" s="35">
        <v>250110580</v>
      </c>
      <c r="L182" s="61">
        <v>600</v>
      </c>
      <c r="M182" s="157">
        <v>200000</v>
      </c>
      <c r="N182" s="31">
        <v>200000</v>
      </c>
      <c r="O182" s="31">
        <v>0</v>
      </c>
      <c r="P182" s="31">
        <v>100000</v>
      </c>
      <c r="Q182" s="32">
        <v>100000</v>
      </c>
      <c r="R182" s="5"/>
    </row>
    <row r="183" spans="1:18" x14ac:dyDescent="0.25">
      <c r="A183" s="25"/>
      <c r="B183" s="26" t="s">
        <v>314</v>
      </c>
      <c r="C183" s="22">
        <v>301010019</v>
      </c>
      <c r="D183" s="33"/>
      <c r="E183" s="24"/>
      <c r="F183" s="36"/>
      <c r="G183" s="70"/>
      <c r="H183" s="71"/>
      <c r="I183" s="68"/>
      <c r="J183" s="27">
        <v>702</v>
      </c>
      <c r="K183" s="35" t="s">
        <v>263</v>
      </c>
      <c r="L183" s="61">
        <v>600</v>
      </c>
      <c r="M183" s="31">
        <v>0</v>
      </c>
      <c r="N183" s="31"/>
      <c r="O183" s="31">
        <v>300000</v>
      </c>
      <c r="P183" s="31">
        <v>0</v>
      </c>
      <c r="Q183" s="34">
        <v>0</v>
      </c>
    </row>
    <row r="184" spans="1:18" x14ac:dyDescent="0.25">
      <c r="A184" s="25"/>
      <c r="B184" s="26" t="s">
        <v>314</v>
      </c>
      <c r="C184" s="22">
        <v>301010019</v>
      </c>
      <c r="D184" s="33"/>
      <c r="E184" s="24"/>
      <c r="F184" s="24"/>
      <c r="G184" s="68"/>
      <c r="H184" s="68"/>
      <c r="I184" s="68"/>
      <c r="J184" s="27">
        <v>702</v>
      </c>
      <c r="K184" s="28">
        <v>320110490</v>
      </c>
      <c r="L184" s="61">
        <v>600</v>
      </c>
      <c r="M184" s="157">
        <v>240000</v>
      </c>
      <c r="N184" s="31">
        <v>240000</v>
      </c>
      <c r="O184" s="31">
        <v>250000</v>
      </c>
      <c r="P184" s="31">
        <v>250000</v>
      </c>
      <c r="Q184" s="32">
        <v>250000</v>
      </c>
      <c r="R184" s="5"/>
    </row>
    <row r="185" spans="1:18" x14ac:dyDescent="0.25">
      <c r="A185" s="25"/>
      <c r="B185" s="26" t="s">
        <v>314</v>
      </c>
      <c r="C185" s="22">
        <v>301010019</v>
      </c>
      <c r="D185" s="33"/>
      <c r="E185" s="24"/>
      <c r="F185" s="24"/>
      <c r="G185" s="68"/>
      <c r="H185" s="68"/>
      <c r="I185" s="68"/>
      <c r="J185" s="27">
        <v>702</v>
      </c>
      <c r="K185" s="28">
        <v>320410490</v>
      </c>
      <c r="L185" s="61">
        <v>600</v>
      </c>
      <c r="M185" s="157">
        <v>60000</v>
      </c>
      <c r="N185" s="31">
        <v>60000</v>
      </c>
      <c r="O185" s="31">
        <v>40000</v>
      </c>
      <c r="P185" s="31">
        <v>40000</v>
      </c>
      <c r="Q185" s="32">
        <v>40000</v>
      </c>
      <c r="R185" s="5"/>
    </row>
    <row r="186" spans="1:18" x14ac:dyDescent="0.25">
      <c r="A186" s="25"/>
      <c r="B186" s="26" t="s">
        <v>314</v>
      </c>
      <c r="C186" s="22">
        <v>301010019</v>
      </c>
      <c r="D186" s="33"/>
      <c r="E186" s="24"/>
      <c r="F186" s="24"/>
      <c r="G186" s="68"/>
      <c r="H186" s="68"/>
      <c r="I186" s="68"/>
      <c r="J186" s="27">
        <v>702</v>
      </c>
      <c r="K186" s="28">
        <v>420109910</v>
      </c>
      <c r="L186" s="61">
        <v>600</v>
      </c>
      <c r="M186" s="157">
        <v>48000</v>
      </c>
      <c r="N186" s="31">
        <v>48000</v>
      </c>
      <c r="O186" s="31">
        <v>120200</v>
      </c>
      <c r="P186" s="31">
        <v>37400</v>
      </c>
      <c r="Q186" s="32">
        <v>37400</v>
      </c>
      <c r="R186" s="5"/>
    </row>
    <row r="187" spans="1:18" x14ac:dyDescent="0.25">
      <c r="A187" s="25"/>
      <c r="B187" s="26" t="s">
        <v>314</v>
      </c>
      <c r="C187" s="22">
        <v>301010019</v>
      </c>
      <c r="D187" s="33"/>
      <c r="E187" s="24"/>
      <c r="F187" s="24"/>
      <c r="G187" s="68"/>
      <c r="H187" s="68"/>
      <c r="I187" s="68"/>
      <c r="J187" s="27">
        <v>702</v>
      </c>
      <c r="K187" s="28">
        <v>430109840</v>
      </c>
      <c r="L187" s="61">
        <v>400</v>
      </c>
      <c r="M187" s="31">
        <v>0</v>
      </c>
      <c r="N187" s="31"/>
      <c r="O187" s="31">
        <v>1000000</v>
      </c>
      <c r="P187" s="31">
        <v>0</v>
      </c>
      <c r="Q187" s="32">
        <v>0</v>
      </c>
      <c r="R187" s="5"/>
    </row>
    <row r="188" spans="1:18" x14ac:dyDescent="0.25">
      <c r="A188" s="25"/>
      <c r="B188" s="26" t="s">
        <v>314</v>
      </c>
      <c r="C188" s="22">
        <v>301010019</v>
      </c>
      <c r="D188" s="33"/>
      <c r="E188" s="24"/>
      <c r="F188" s="24"/>
      <c r="G188" s="68"/>
      <c r="H188" s="68"/>
      <c r="I188" s="68"/>
      <c r="J188" s="27">
        <v>702</v>
      </c>
      <c r="K188" s="28">
        <v>610110460</v>
      </c>
      <c r="L188" s="61">
        <v>600</v>
      </c>
      <c r="M188" s="157">
        <v>2722200</v>
      </c>
      <c r="N188" s="31">
        <v>2722200</v>
      </c>
      <c r="O188" s="31">
        <v>4238500</v>
      </c>
      <c r="P188" s="31">
        <v>1516200</v>
      </c>
      <c r="Q188" s="32">
        <v>1516200</v>
      </c>
      <c r="R188" s="5"/>
    </row>
    <row r="189" spans="1:18" x14ac:dyDescent="0.25">
      <c r="A189" s="25"/>
      <c r="B189" s="26" t="s">
        <v>314</v>
      </c>
      <c r="C189" s="22">
        <v>301010019</v>
      </c>
      <c r="D189" s="33"/>
      <c r="E189" s="24"/>
      <c r="F189" s="24"/>
      <c r="G189" s="68"/>
      <c r="H189" s="68"/>
      <c r="I189" s="68"/>
      <c r="J189" s="27">
        <v>702</v>
      </c>
      <c r="K189" s="28">
        <v>650110280</v>
      </c>
      <c r="L189" s="61">
        <v>600</v>
      </c>
      <c r="M189" s="157">
        <v>1134100</v>
      </c>
      <c r="N189" s="31">
        <v>1134100</v>
      </c>
      <c r="O189" s="31">
        <v>424600</v>
      </c>
      <c r="P189" s="31">
        <v>267400</v>
      </c>
      <c r="Q189" s="32">
        <v>267400</v>
      </c>
    </row>
    <row r="190" spans="1:18" x14ac:dyDescent="0.25">
      <c r="A190" s="25"/>
      <c r="B190" s="26" t="s">
        <v>314</v>
      </c>
      <c r="C190" s="22">
        <v>301010019</v>
      </c>
      <c r="D190" s="33"/>
      <c r="E190" s="24"/>
      <c r="F190" s="24"/>
      <c r="G190" s="68"/>
      <c r="H190" s="68"/>
      <c r="I190" s="68"/>
      <c r="J190" s="27">
        <v>702</v>
      </c>
      <c r="K190" s="28">
        <v>9990010760</v>
      </c>
      <c r="L190" s="61">
        <v>600</v>
      </c>
      <c r="M190" s="157">
        <v>187800</v>
      </c>
      <c r="N190" s="31">
        <v>187800</v>
      </c>
      <c r="O190" s="31">
        <v>0</v>
      </c>
      <c r="P190" s="31">
        <v>0</v>
      </c>
      <c r="Q190" s="66">
        <v>0</v>
      </c>
    </row>
    <row r="191" spans="1:18" s="21" customFormat="1" ht="34.5" customHeight="1" x14ac:dyDescent="0.25">
      <c r="A191" s="13"/>
      <c r="B191" s="14"/>
      <c r="C191" s="15">
        <v>301010020</v>
      </c>
      <c r="D191" s="162" t="s">
        <v>336</v>
      </c>
      <c r="E191" s="162"/>
      <c r="F191" s="162"/>
      <c r="G191" s="74"/>
      <c r="H191" s="74"/>
      <c r="I191" s="74"/>
      <c r="J191" s="16"/>
      <c r="K191" s="17"/>
      <c r="L191" s="60"/>
      <c r="M191" s="18">
        <f>SUM(M206:M220)</f>
        <v>128416300</v>
      </c>
      <c r="N191" s="18">
        <f>SUM(N206:N220)</f>
        <v>128143600</v>
      </c>
      <c r="O191" s="18">
        <f>SUM(O206:O220)</f>
        <v>125586300</v>
      </c>
      <c r="P191" s="18">
        <f>SUM(P206:P220)</f>
        <v>123890500</v>
      </c>
      <c r="Q191" s="18">
        <f>SUM(Q206:Q220)</f>
        <v>123890500</v>
      </c>
      <c r="R191" s="20"/>
    </row>
    <row r="192" spans="1:18" ht="31.5" x14ac:dyDescent="0.25">
      <c r="A192" s="25"/>
      <c r="B192" s="26"/>
      <c r="C192" s="22">
        <v>301010020</v>
      </c>
      <c r="D192" s="33"/>
      <c r="E192" s="24"/>
      <c r="F192" s="36" t="s">
        <v>135</v>
      </c>
      <c r="G192" s="70" t="s">
        <v>110</v>
      </c>
      <c r="H192" s="71">
        <v>42192</v>
      </c>
      <c r="I192" s="68"/>
      <c r="J192" s="27"/>
      <c r="K192" s="28"/>
      <c r="L192" s="61"/>
      <c r="M192" s="31"/>
      <c r="N192" s="31"/>
      <c r="O192" s="31"/>
      <c r="P192" s="31"/>
      <c r="Q192" s="34"/>
    </row>
    <row r="193" spans="1:17" ht="31.5" x14ac:dyDescent="0.25">
      <c r="A193" s="25"/>
      <c r="B193" s="26"/>
      <c r="C193" s="22">
        <v>301010020</v>
      </c>
      <c r="D193" s="33"/>
      <c r="E193" s="24"/>
      <c r="F193" s="36" t="s">
        <v>138</v>
      </c>
      <c r="G193" s="70" t="s">
        <v>139</v>
      </c>
      <c r="H193" s="70" t="s">
        <v>140</v>
      </c>
      <c r="I193" s="68"/>
      <c r="J193" s="27"/>
      <c r="K193" s="28"/>
      <c r="L193" s="61"/>
      <c r="M193" s="31"/>
      <c r="N193" s="31"/>
      <c r="O193" s="31"/>
      <c r="P193" s="31"/>
      <c r="Q193" s="34"/>
    </row>
    <row r="194" spans="1:17" ht="31.5" x14ac:dyDescent="0.25">
      <c r="A194" s="25"/>
      <c r="B194" s="26"/>
      <c r="C194" s="22">
        <v>301010020</v>
      </c>
      <c r="D194" s="33"/>
      <c r="E194" s="24"/>
      <c r="F194" s="36" t="s">
        <v>141</v>
      </c>
      <c r="G194" s="70" t="s">
        <v>110</v>
      </c>
      <c r="H194" s="70" t="s">
        <v>140</v>
      </c>
      <c r="I194" s="68"/>
      <c r="J194" s="27"/>
      <c r="K194" s="28"/>
      <c r="L194" s="61"/>
      <c r="M194" s="31"/>
      <c r="N194" s="31"/>
      <c r="O194" s="31"/>
      <c r="P194" s="31"/>
      <c r="Q194" s="34"/>
    </row>
    <row r="195" spans="1:17" ht="31.5" x14ac:dyDescent="0.25">
      <c r="A195" s="25"/>
      <c r="B195" s="26"/>
      <c r="C195" s="22">
        <v>301010020</v>
      </c>
      <c r="D195" s="33"/>
      <c r="E195" s="24"/>
      <c r="F195" s="36" t="s">
        <v>142</v>
      </c>
      <c r="G195" s="70" t="s">
        <v>110</v>
      </c>
      <c r="H195" s="70" t="s">
        <v>122</v>
      </c>
      <c r="I195" s="68"/>
      <c r="J195" s="27"/>
      <c r="K195" s="28"/>
      <c r="L195" s="61"/>
      <c r="M195" s="31"/>
      <c r="N195" s="31"/>
      <c r="O195" s="31"/>
      <c r="P195" s="31"/>
      <c r="Q195" s="34"/>
    </row>
    <row r="196" spans="1:17" ht="52.5" x14ac:dyDescent="0.25">
      <c r="A196" s="25"/>
      <c r="B196" s="26"/>
      <c r="C196" s="22">
        <v>301010020</v>
      </c>
      <c r="D196" s="33"/>
      <c r="E196" s="24"/>
      <c r="F196" s="36" t="s">
        <v>136</v>
      </c>
      <c r="G196" s="70" t="s">
        <v>120</v>
      </c>
      <c r="H196" s="70" t="s">
        <v>137</v>
      </c>
      <c r="I196" s="68"/>
      <c r="J196" s="27"/>
      <c r="K196" s="28"/>
      <c r="L196" s="61"/>
      <c r="M196" s="31"/>
      <c r="N196" s="31"/>
      <c r="O196" s="31"/>
      <c r="P196" s="31"/>
      <c r="Q196" s="34"/>
    </row>
    <row r="197" spans="1:17" ht="42" x14ac:dyDescent="0.25">
      <c r="A197" s="25"/>
      <c r="B197" s="26"/>
      <c r="C197" s="22">
        <v>301010020</v>
      </c>
      <c r="D197" s="33"/>
      <c r="E197" s="24"/>
      <c r="F197" s="36" t="s">
        <v>116</v>
      </c>
      <c r="G197" s="70" t="s">
        <v>120</v>
      </c>
      <c r="H197" s="70" t="s">
        <v>121</v>
      </c>
      <c r="I197" s="68"/>
      <c r="J197" s="27"/>
      <c r="K197" s="28"/>
      <c r="L197" s="61"/>
      <c r="M197" s="31"/>
      <c r="N197" s="31"/>
      <c r="O197" s="31"/>
      <c r="P197" s="31"/>
      <c r="Q197" s="34"/>
    </row>
    <row r="198" spans="1:17" ht="31.5" x14ac:dyDescent="0.25">
      <c r="A198" s="25"/>
      <c r="B198" s="26"/>
      <c r="C198" s="22">
        <v>301010020</v>
      </c>
      <c r="D198" s="33"/>
      <c r="E198" s="24"/>
      <c r="F198" s="36" t="s">
        <v>117</v>
      </c>
      <c r="G198" s="70" t="s">
        <v>124</v>
      </c>
      <c r="H198" s="70" t="s">
        <v>125</v>
      </c>
      <c r="I198" s="68"/>
      <c r="J198" s="27"/>
      <c r="K198" s="28"/>
      <c r="L198" s="61"/>
      <c r="M198" s="31"/>
      <c r="N198" s="31"/>
      <c r="O198" s="31"/>
      <c r="P198" s="31"/>
      <c r="Q198" s="34"/>
    </row>
    <row r="199" spans="1:17" ht="31.5" x14ac:dyDescent="0.25">
      <c r="A199" s="25"/>
      <c r="B199" s="26"/>
      <c r="C199" s="22">
        <v>301010020</v>
      </c>
      <c r="D199" s="33"/>
      <c r="E199" s="24"/>
      <c r="F199" s="36" t="s">
        <v>118</v>
      </c>
      <c r="G199" s="70" t="s">
        <v>120</v>
      </c>
      <c r="H199" s="70" t="s">
        <v>125</v>
      </c>
      <c r="I199" s="68"/>
      <c r="J199" s="27"/>
      <c r="K199" s="28"/>
      <c r="L199" s="61"/>
      <c r="M199" s="31"/>
      <c r="N199" s="31"/>
      <c r="O199" s="31"/>
      <c r="P199" s="31"/>
      <c r="Q199" s="34"/>
    </row>
    <row r="200" spans="1:17" ht="42" x14ac:dyDescent="0.25">
      <c r="A200" s="25"/>
      <c r="B200" s="26"/>
      <c r="C200" s="22">
        <v>301010020</v>
      </c>
      <c r="D200" s="33"/>
      <c r="E200" s="24"/>
      <c r="F200" s="36" t="s">
        <v>143</v>
      </c>
      <c r="G200" s="70" t="s">
        <v>144</v>
      </c>
      <c r="H200" s="70" t="s">
        <v>121</v>
      </c>
      <c r="I200" s="76"/>
      <c r="J200" s="27"/>
      <c r="K200" s="28"/>
      <c r="L200" s="61"/>
      <c r="M200" s="31"/>
      <c r="N200" s="31"/>
      <c r="O200" s="31"/>
      <c r="P200" s="31"/>
      <c r="Q200" s="34"/>
    </row>
    <row r="201" spans="1:17" ht="21" x14ac:dyDescent="0.25">
      <c r="A201" s="25"/>
      <c r="B201" s="26"/>
      <c r="C201" s="22">
        <v>301010020</v>
      </c>
      <c r="D201" s="33"/>
      <c r="E201" s="24"/>
      <c r="F201" s="36" t="s">
        <v>149</v>
      </c>
      <c r="G201" s="70" t="s">
        <v>76</v>
      </c>
      <c r="H201" s="71">
        <v>42005</v>
      </c>
      <c r="I201" s="68"/>
      <c r="J201" s="27"/>
      <c r="K201" s="28"/>
      <c r="L201" s="61"/>
      <c r="M201" s="31"/>
      <c r="N201" s="31"/>
      <c r="O201" s="31"/>
      <c r="P201" s="31"/>
      <c r="Q201" s="34"/>
    </row>
    <row r="202" spans="1:17" ht="31.5" x14ac:dyDescent="0.25">
      <c r="A202" s="25"/>
      <c r="B202" s="26"/>
      <c r="C202" s="22">
        <v>301010020</v>
      </c>
      <c r="D202" s="33"/>
      <c r="E202" s="24"/>
      <c r="F202" s="1" t="s">
        <v>266</v>
      </c>
      <c r="G202" s="70" t="s">
        <v>76</v>
      </c>
      <c r="H202" s="71">
        <v>42005</v>
      </c>
      <c r="I202" s="68"/>
      <c r="J202" s="27"/>
      <c r="K202" s="28"/>
      <c r="L202" s="61"/>
      <c r="M202" s="31"/>
      <c r="N202" s="31"/>
      <c r="O202" s="31"/>
      <c r="P202" s="31"/>
      <c r="Q202" s="34"/>
    </row>
    <row r="203" spans="1:17" ht="21" x14ac:dyDescent="0.25">
      <c r="A203" s="25"/>
      <c r="B203" s="26"/>
      <c r="C203" s="22">
        <v>301010020</v>
      </c>
      <c r="D203" s="33"/>
      <c r="E203" s="24"/>
      <c r="F203" s="1" t="s">
        <v>268</v>
      </c>
      <c r="G203" s="70" t="s">
        <v>76</v>
      </c>
      <c r="H203" s="71">
        <v>42005</v>
      </c>
      <c r="I203" s="68"/>
      <c r="J203" s="27"/>
      <c r="K203" s="28"/>
      <c r="L203" s="61"/>
      <c r="M203" s="31"/>
      <c r="N203" s="31"/>
      <c r="O203" s="31"/>
      <c r="P203" s="31"/>
      <c r="Q203" s="34"/>
    </row>
    <row r="204" spans="1:17" ht="21" x14ac:dyDescent="0.25">
      <c r="A204" s="25"/>
      <c r="B204" s="26"/>
      <c r="C204" s="22">
        <v>301010020</v>
      </c>
      <c r="D204" s="33"/>
      <c r="E204" s="24"/>
      <c r="F204" s="1" t="s">
        <v>267</v>
      </c>
      <c r="G204" s="70" t="s">
        <v>76</v>
      </c>
      <c r="H204" s="71">
        <v>42005</v>
      </c>
      <c r="I204" s="68"/>
      <c r="J204" s="27"/>
      <c r="K204" s="28"/>
      <c r="L204" s="61"/>
      <c r="M204" s="31"/>
      <c r="N204" s="31"/>
      <c r="O204" s="31"/>
      <c r="P204" s="31"/>
      <c r="Q204" s="34"/>
    </row>
    <row r="205" spans="1:17" x14ac:dyDescent="0.25">
      <c r="A205" s="25"/>
      <c r="B205" s="26"/>
      <c r="C205" s="22">
        <v>301010020</v>
      </c>
      <c r="D205" s="33"/>
      <c r="E205" s="24"/>
      <c r="F205" s="1" t="s">
        <v>270</v>
      </c>
      <c r="G205" s="70" t="s">
        <v>76</v>
      </c>
      <c r="H205" s="71">
        <v>42005</v>
      </c>
      <c r="I205" s="68"/>
      <c r="J205" s="27"/>
      <c r="K205" s="28"/>
      <c r="L205" s="61"/>
      <c r="M205" s="31"/>
      <c r="N205" s="31"/>
      <c r="O205" s="31"/>
      <c r="P205" s="31"/>
      <c r="Q205" s="34"/>
    </row>
    <row r="206" spans="1:17" x14ac:dyDescent="0.25">
      <c r="A206" s="25"/>
      <c r="B206" s="26" t="s">
        <v>314</v>
      </c>
      <c r="C206" s="22">
        <v>301010020</v>
      </c>
      <c r="D206" s="33"/>
      <c r="E206" s="24"/>
      <c r="F206" s="24"/>
      <c r="G206" s="68"/>
      <c r="H206" s="68"/>
      <c r="I206" s="68"/>
      <c r="J206" s="27">
        <v>703</v>
      </c>
      <c r="K206" s="35">
        <v>110300590</v>
      </c>
      <c r="L206" s="61">
        <v>600</v>
      </c>
      <c r="M206" s="31">
        <v>43662500</v>
      </c>
      <c r="N206" s="31">
        <v>43662500</v>
      </c>
      <c r="O206" s="31">
        <v>53062500</v>
      </c>
      <c r="P206" s="31">
        <v>53062500</v>
      </c>
      <c r="Q206" s="32">
        <v>53062500</v>
      </c>
    </row>
    <row r="207" spans="1:17" x14ac:dyDescent="0.25">
      <c r="A207" s="25"/>
      <c r="B207" s="26" t="s">
        <v>314</v>
      </c>
      <c r="C207" s="22">
        <v>301010020</v>
      </c>
      <c r="D207" s="33"/>
      <c r="E207" s="24"/>
      <c r="F207" s="24"/>
      <c r="G207" s="68"/>
      <c r="H207" s="68"/>
      <c r="I207" s="68"/>
      <c r="J207" s="27">
        <v>703</v>
      </c>
      <c r="K207" s="35">
        <v>110310210</v>
      </c>
      <c r="L207" s="61">
        <v>600</v>
      </c>
      <c r="M207" s="31">
        <v>0</v>
      </c>
      <c r="N207" s="31">
        <v>0</v>
      </c>
      <c r="O207" s="31">
        <v>105000</v>
      </c>
      <c r="P207" s="31">
        <v>0</v>
      </c>
      <c r="Q207" s="31">
        <v>0</v>
      </c>
    </row>
    <row r="208" spans="1:17" x14ac:dyDescent="0.25">
      <c r="A208" s="25"/>
      <c r="B208" s="26" t="s">
        <v>314</v>
      </c>
      <c r="C208" s="22">
        <v>301010020</v>
      </c>
      <c r="D208" s="33"/>
      <c r="E208" s="24"/>
      <c r="F208" s="24"/>
      <c r="G208" s="68"/>
      <c r="H208" s="68"/>
      <c r="I208" s="68"/>
      <c r="J208" s="27">
        <v>703</v>
      </c>
      <c r="K208" s="35">
        <v>110310780</v>
      </c>
      <c r="L208" s="61">
        <v>600</v>
      </c>
      <c r="M208" s="31">
        <v>6828000</v>
      </c>
      <c r="N208" s="31">
        <v>6585700</v>
      </c>
      <c r="O208" s="31"/>
      <c r="P208" s="31"/>
      <c r="Q208" s="31"/>
    </row>
    <row r="209" spans="1:18" x14ac:dyDescent="0.25">
      <c r="A209" s="25"/>
      <c r="B209" s="26" t="s">
        <v>314</v>
      </c>
      <c r="C209" s="22">
        <v>301010020</v>
      </c>
      <c r="D209" s="33"/>
      <c r="E209" s="24"/>
      <c r="F209" s="24"/>
      <c r="G209" s="68"/>
      <c r="H209" s="68"/>
      <c r="I209" s="68"/>
      <c r="J209" s="27">
        <v>703</v>
      </c>
      <c r="K209" s="35">
        <v>110310780</v>
      </c>
      <c r="L209" s="61">
        <v>800</v>
      </c>
      <c r="M209" s="31">
        <v>15000</v>
      </c>
      <c r="N209" s="31">
        <v>0</v>
      </c>
      <c r="O209" s="31"/>
      <c r="P209" s="31"/>
      <c r="Q209" s="31"/>
    </row>
    <row r="210" spans="1:18" x14ac:dyDescent="0.25">
      <c r="A210" s="25"/>
      <c r="B210" s="26" t="s">
        <v>314</v>
      </c>
      <c r="C210" s="22">
        <v>301010020</v>
      </c>
      <c r="D210" s="33"/>
      <c r="E210" s="24"/>
      <c r="F210" s="24"/>
      <c r="G210" s="68"/>
      <c r="H210" s="68"/>
      <c r="I210" s="68"/>
      <c r="J210" s="27">
        <v>703</v>
      </c>
      <c r="K210" s="35">
        <v>110309020</v>
      </c>
      <c r="L210" s="61">
        <v>600</v>
      </c>
      <c r="M210" s="31">
        <v>115000</v>
      </c>
      <c r="N210" s="31">
        <v>115000</v>
      </c>
      <c r="O210" s="31">
        <v>0</v>
      </c>
      <c r="P210" s="31">
        <v>0</v>
      </c>
      <c r="Q210" s="31">
        <v>0</v>
      </c>
    </row>
    <row r="211" spans="1:18" x14ac:dyDescent="0.25">
      <c r="A211" s="25"/>
      <c r="B211" s="26" t="s">
        <v>314</v>
      </c>
      <c r="C211" s="22">
        <v>301010020</v>
      </c>
      <c r="D211" s="33"/>
      <c r="E211" s="24"/>
      <c r="F211" s="24"/>
      <c r="G211" s="68"/>
      <c r="H211" s="68"/>
      <c r="I211" s="68"/>
      <c r="J211" s="27">
        <v>703</v>
      </c>
      <c r="K211" s="35">
        <v>110362980</v>
      </c>
      <c r="L211" s="61">
        <v>600</v>
      </c>
      <c r="M211" s="31">
        <v>400000</v>
      </c>
      <c r="N211" s="31">
        <v>400000</v>
      </c>
      <c r="O211" s="31">
        <v>0</v>
      </c>
      <c r="P211" s="31">
        <v>0</v>
      </c>
      <c r="Q211" s="31">
        <v>0</v>
      </c>
    </row>
    <row r="212" spans="1:18" x14ac:dyDescent="0.25">
      <c r="A212" s="25"/>
      <c r="B212" s="26" t="s">
        <v>314</v>
      </c>
      <c r="C212" s="22">
        <v>301010020</v>
      </c>
      <c r="D212" s="33"/>
      <c r="E212" s="24"/>
      <c r="F212" s="24"/>
      <c r="G212" s="68"/>
      <c r="H212" s="68"/>
      <c r="I212" s="68"/>
      <c r="J212" s="27">
        <v>703</v>
      </c>
      <c r="K212" s="35">
        <v>320110490</v>
      </c>
      <c r="L212" s="61">
        <v>600</v>
      </c>
      <c r="M212" s="31">
        <v>50000</v>
      </c>
      <c r="N212" s="31">
        <v>50000</v>
      </c>
      <c r="O212" s="31">
        <v>50000</v>
      </c>
      <c r="P212" s="31">
        <v>50000</v>
      </c>
      <c r="Q212" s="32">
        <v>50000</v>
      </c>
    </row>
    <row r="213" spans="1:18" x14ac:dyDescent="0.25">
      <c r="A213" s="25"/>
      <c r="B213" s="26" t="s">
        <v>314</v>
      </c>
      <c r="C213" s="22">
        <v>301010020</v>
      </c>
      <c r="D213" s="33"/>
      <c r="E213" s="24"/>
      <c r="F213" s="24"/>
      <c r="G213" s="68"/>
      <c r="H213" s="68"/>
      <c r="I213" s="68"/>
      <c r="J213" s="27">
        <v>703</v>
      </c>
      <c r="K213" s="35">
        <v>420109910</v>
      </c>
      <c r="L213" s="61">
        <v>600</v>
      </c>
      <c r="M213" s="31">
        <v>13000</v>
      </c>
      <c r="N213" s="31">
        <v>13000</v>
      </c>
      <c r="O213" s="31">
        <v>20000</v>
      </c>
      <c r="P213" s="31">
        <v>13000</v>
      </c>
      <c r="Q213" s="32">
        <v>13000</v>
      </c>
    </row>
    <row r="214" spans="1:18" x14ac:dyDescent="0.25">
      <c r="A214" s="25"/>
      <c r="B214" s="26" t="s">
        <v>310</v>
      </c>
      <c r="C214" s="22">
        <v>301010020</v>
      </c>
      <c r="D214" s="33"/>
      <c r="E214" s="24"/>
      <c r="F214" s="24"/>
      <c r="G214" s="68"/>
      <c r="H214" s="68"/>
      <c r="I214" s="68"/>
      <c r="J214" s="27">
        <v>703</v>
      </c>
      <c r="K214" s="35">
        <v>610110460</v>
      </c>
      <c r="L214" s="61">
        <v>600</v>
      </c>
      <c r="M214" s="31">
        <v>754100</v>
      </c>
      <c r="N214" s="31">
        <v>751400</v>
      </c>
      <c r="O214" s="31">
        <v>969100</v>
      </c>
      <c r="P214" s="151">
        <v>569500</v>
      </c>
      <c r="Q214" s="152">
        <v>569500</v>
      </c>
    </row>
    <row r="215" spans="1:18" x14ac:dyDescent="0.25">
      <c r="A215" s="25"/>
      <c r="B215" s="26" t="s">
        <v>314</v>
      </c>
      <c r="C215" s="22">
        <v>301010020</v>
      </c>
      <c r="D215" s="33"/>
      <c r="E215" s="24"/>
      <c r="F215" s="24"/>
      <c r="G215" s="68"/>
      <c r="H215" s="68"/>
      <c r="I215" s="68"/>
      <c r="J215" s="27">
        <v>703</v>
      </c>
      <c r="K215" s="35">
        <v>610110460</v>
      </c>
      <c r="L215" s="61">
        <v>600</v>
      </c>
      <c r="M215" s="31">
        <v>769200</v>
      </c>
      <c r="N215" s="31">
        <v>769200</v>
      </c>
      <c r="O215" s="31">
        <v>1185300</v>
      </c>
      <c r="P215" s="31">
        <v>583000</v>
      </c>
      <c r="Q215" s="34">
        <v>583000</v>
      </c>
    </row>
    <row r="216" spans="1:18" x14ac:dyDescent="0.25">
      <c r="A216" s="25"/>
      <c r="B216" s="26" t="s">
        <v>314</v>
      </c>
      <c r="C216" s="22">
        <v>301010020</v>
      </c>
      <c r="D216" s="33"/>
      <c r="E216" s="24"/>
      <c r="F216" s="24"/>
      <c r="G216" s="68"/>
      <c r="H216" s="68"/>
      <c r="I216" s="68"/>
      <c r="J216" s="27">
        <v>703</v>
      </c>
      <c r="K216" s="35">
        <v>650110280</v>
      </c>
      <c r="L216" s="61">
        <v>600</v>
      </c>
      <c r="M216" s="31">
        <v>288400</v>
      </c>
      <c r="N216" s="31">
        <v>288400</v>
      </c>
      <c r="O216" s="31">
        <v>141000</v>
      </c>
      <c r="P216" s="31">
        <v>100000</v>
      </c>
      <c r="Q216" s="32">
        <v>100000</v>
      </c>
    </row>
    <row r="217" spans="1:18" x14ac:dyDescent="0.25">
      <c r="A217" s="25"/>
      <c r="B217" s="26" t="s">
        <v>310</v>
      </c>
      <c r="C217" s="22">
        <v>301010020</v>
      </c>
      <c r="D217" s="33"/>
      <c r="E217" s="24"/>
      <c r="F217" s="24"/>
      <c r="G217" s="68"/>
      <c r="H217" s="68"/>
      <c r="I217" s="68"/>
      <c r="J217" s="27">
        <v>703</v>
      </c>
      <c r="K217" s="35">
        <v>650110280</v>
      </c>
      <c r="L217" s="61">
        <v>600</v>
      </c>
      <c r="M217" s="31">
        <v>333200</v>
      </c>
      <c r="N217" s="31">
        <v>320500</v>
      </c>
      <c r="O217" s="31">
        <v>673900</v>
      </c>
      <c r="P217" s="31">
        <v>133000</v>
      </c>
      <c r="Q217" s="32">
        <v>133000</v>
      </c>
    </row>
    <row r="218" spans="1:18" x14ac:dyDescent="0.25">
      <c r="A218" s="25"/>
      <c r="B218" s="26" t="s">
        <v>310</v>
      </c>
      <c r="C218" s="22">
        <v>301010020</v>
      </c>
      <c r="D218" s="33"/>
      <c r="E218" s="24"/>
      <c r="F218" s="24"/>
      <c r="G218" s="68"/>
      <c r="H218" s="68"/>
      <c r="I218" s="68"/>
      <c r="J218" s="27">
        <v>703</v>
      </c>
      <c r="K218" s="35">
        <v>710200590</v>
      </c>
      <c r="L218" s="61">
        <v>600</v>
      </c>
      <c r="M218" s="31">
        <v>66863900</v>
      </c>
      <c r="N218" s="31">
        <v>66863900</v>
      </c>
      <c r="O218" s="31">
        <v>69379500</v>
      </c>
      <c r="P218" s="31">
        <v>69379500</v>
      </c>
      <c r="Q218" s="32">
        <v>69379500</v>
      </c>
    </row>
    <row r="219" spans="1:18" x14ac:dyDescent="0.25">
      <c r="A219" s="25"/>
      <c r="B219" s="26" t="s">
        <v>310</v>
      </c>
      <c r="C219" s="22">
        <v>301010020</v>
      </c>
      <c r="D219" s="33"/>
      <c r="E219" s="24"/>
      <c r="F219" s="24"/>
      <c r="G219" s="68"/>
      <c r="H219" s="68"/>
      <c r="I219" s="68"/>
      <c r="J219" s="27">
        <v>703</v>
      </c>
      <c r="K219" s="35">
        <v>710210210</v>
      </c>
      <c r="L219" s="61">
        <v>600</v>
      </c>
      <c r="M219" s="31">
        <v>100000</v>
      </c>
      <c r="N219" s="31">
        <v>100000</v>
      </c>
      <c r="O219" s="31">
        <v>0</v>
      </c>
      <c r="P219" s="31">
        <v>0</v>
      </c>
      <c r="Q219" s="34">
        <v>0</v>
      </c>
    </row>
    <row r="220" spans="1:18" x14ac:dyDescent="0.25">
      <c r="A220" s="25"/>
      <c r="B220" s="26" t="s">
        <v>310</v>
      </c>
      <c r="C220" s="22">
        <v>301010020</v>
      </c>
      <c r="D220" s="33"/>
      <c r="E220" s="24"/>
      <c r="F220" s="24"/>
      <c r="G220" s="68"/>
      <c r="H220" s="68"/>
      <c r="I220" s="68"/>
      <c r="J220" s="27">
        <v>703</v>
      </c>
      <c r="K220" s="35" t="s">
        <v>413</v>
      </c>
      <c r="L220" s="61">
        <v>600</v>
      </c>
      <c r="M220" s="31">
        <v>8224000</v>
      </c>
      <c r="N220" s="31">
        <v>8224000</v>
      </c>
      <c r="O220" s="31">
        <v>0</v>
      </c>
      <c r="P220" s="31">
        <v>0</v>
      </c>
      <c r="Q220" s="34">
        <v>0</v>
      </c>
    </row>
    <row r="221" spans="1:18" s="21" customFormat="1" ht="27" customHeight="1" x14ac:dyDescent="0.25">
      <c r="A221" s="13"/>
      <c r="B221" s="14"/>
      <c r="C221" s="15">
        <v>301010021</v>
      </c>
      <c r="D221" s="162" t="s">
        <v>48</v>
      </c>
      <c r="E221" s="162"/>
      <c r="F221" s="162"/>
      <c r="G221" s="74"/>
      <c r="H221" s="74"/>
      <c r="I221" s="74"/>
      <c r="J221" s="16"/>
      <c r="K221" s="17"/>
      <c r="L221" s="60"/>
      <c r="M221" s="18">
        <f>SUM(M223:M232)</f>
        <v>1025000</v>
      </c>
      <c r="N221" s="18">
        <f>SUM(N223:N232)</f>
        <v>802000</v>
      </c>
      <c r="O221" s="18">
        <f>SUM(O223:O232)</f>
        <v>1885000</v>
      </c>
      <c r="P221" s="18">
        <f>SUM(P223:P232)</f>
        <v>1535000</v>
      </c>
      <c r="Q221" s="19">
        <f>SUM(Q223:Q232)</f>
        <v>1535000</v>
      </c>
      <c r="R221" s="20"/>
    </row>
    <row r="222" spans="1:18" ht="21" x14ac:dyDescent="0.25">
      <c r="A222" s="25"/>
      <c r="B222" s="26"/>
      <c r="C222" s="22">
        <v>301010021</v>
      </c>
      <c r="D222" s="33"/>
      <c r="E222" s="24"/>
      <c r="F222" s="37" t="s">
        <v>148</v>
      </c>
      <c r="G222" s="70" t="s">
        <v>109</v>
      </c>
      <c r="H222" s="69">
        <v>42005</v>
      </c>
      <c r="I222" s="68"/>
      <c r="J222" s="27"/>
      <c r="K222" s="28"/>
      <c r="L222" s="61"/>
      <c r="M222" s="31"/>
      <c r="N222" s="31"/>
      <c r="O222" s="31"/>
      <c r="P222" s="31"/>
      <c r="Q222" s="34"/>
    </row>
    <row r="223" spans="1:18" x14ac:dyDescent="0.25">
      <c r="A223" s="25"/>
      <c r="B223" s="26" t="s">
        <v>314</v>
      </c>
      <c r="C223" s="22">
        <v>301010021</v>
      </c>
      <c r="D223" s="33"/>
      <c r="E223" s="24"/>
      <c r="F223" s="24"/>
      <c r="G223" s="68"/>
      <c r="H223" s="68"/>
      <c r="I223" s="68"/>
      <c r="J223" s="27">
        <v>707</v>
      </c>
      <c r="K223" s="35">
        <v>1310110220</v>
      </c>
      <c r="L223" s="61">
        <v>600</v>
      </c>
      <c r="M223" s="31">
        <v>0</v>
      </c>
      <c r="N223" s="31">
        <v>0</v>
      </c>
      <c r="O223" s="31">
        <v>80000</v>
      </c>
      <c r="P223" s="31">
        <v>80000</v>
      </c>
      <c r="Q223" s="34">
        <v>80000</v>
      </c>
    </row>
    <row r="224" spans="1:18" x14ac:dyDescent="0.25">
      <c r="A224" s="25"/>
      <c r="B224" s="26" t="s">
        <v>314</v>
      </c>
      <c r="C224" s="22">
        <v>301010021</v>
      </c>
      <c r="D224" s="33"/>
      <c r="E224" s="24"/>
      <c r="F224" s="24"/>
      <c r="G224" s="68"/>
      <c r="H224" s="68"/>
      <c r="I224" s="68"/>
      <c r="J224" s="27">
        <v>707</v>
      </c>
      <c r="K224" s="35">
        <v>1310210220</v>
      </c>
      <c r="L224" s="61">
        <v>600</v>
      </c>
      <c r="M224" s="31">
        <v>0</v>
      </c>
      <c r="N224" s="31">
        <v>0</v>
      </c>
      <c r="O224" s="31">
        <v>85000</v>
      </c>
      <c r="P224" s="31">
        <v>85000</v>
      </c>
      <c r="Q224" s="32">
        <v>85000</v>
      </c>
    </row>
    <row r="225" spans="1:18" x14ac:dyDescent="0.25">
      <c r="A225" s="25"/>
      <c r="B225" s="26" t="s">
        <v>316</v>
      </c>
      <c r="C225" s="22">
        <v>301010021</v>
      </c>
      <c r="D225" s="33"/>
      <c r="E225" s="24"/>
      <c r="F225" s="24"/>
      <c r="G225" s="68"/>
      <c r="H225" s="68"/>
      <c r="I225" s="68"/>
      <c r="J225" s="27">
        <v>707</v>
      </c>
      <c r="K225" s="35">
        <v>1310310220</v>
      </c>
      <c r="L225" s="61">
        <v>200</v>
      </c>
      <c r="M225" s="31">
        <v>0</v>
      </c>
      <c r="N225" s="31">
        <v>0</v>
      </c>
      <c r="O225" s="31">
        <v>115000</v>
      </c>
      <c r="P225" s="31">
        <v>100000</v>
      </c>
      <c r="Q225" s="32">
        <v>100000</v>
      </c>
    </row>
    <row r="226" spans="1:18" x14ac:dyDescent="0.25">
      <c r="A226" s="25"/>
      <c r="B226" s="26" t="s">
        <v>314</v>
      </c>
      <c r="C226" s="22">
        <v>301010021</v>
      </c>
      <c r="D226" s="33"/>
      <c r="E226" s="24"/>
      <c r="F226" s="24"/>
      <c r="G226" s="68"/>
      <c r="H226" s="68"/>
      <c r="I226" s="68"/>
      <c r="J226" s="27">
        <v>707</v>
      </c>
      <c r="K226" s="35">
        <v>1310310220</v>
      </c>
      <c r="L226" s="61">
        <v>600</v>
      </c>
      <c r="M226" s="31">
        <v>284200</v>
      </c>
      <c r="N226" s="31">
        <v>284200</v>
      </c>
      <c r="O226" s="31">
        <v>300000</v>
      </c>
      <c r="P226" s="31">
        <v>250000</v>
      </c>
      <c r="Q226" s="32">
        <v>250000</v>
      </c>
    </row>
    <row r="227" spans="1:18" x14ac:dyDescent="0.25">
      <c r="A227" s="25"/>
      <c r="B227" s="26" t="s">
        <v>310</v>
      </c>
      <c r="C227" s="22">
        <v>301010021</v>
      </c>
      <c r="D227" s="33"/>
      <c r="E227" s="24"/>
      <c r="F227" s="24"/>
      <c r="G227" s="68"/>
      <c r="H227" s="68"/>
      <c r="I227" s="68"/>
      <c r="J227" s="27">
        <v>707</v>
      </c>
      <c r="K227" s="35">
        <v>1310410220</v>
      </c>
      <c r="L227" s="61">
        <v>200</v>
      </c>
      <c r="M227" s="31">
        <v>0</v>
      </c>
      <c r="N227" s="31">
        <v>0</v>
      </c>
      <c r="O227" s="31">
        <v>70000</v>
      </c>
      <c r="P227" s="31">
        <v>70000</v>
      </c>
      <c r="Q227" s="32">
        <v>70000</v>
      </c>
    </row>
    <row r="228" spans="1:18" x14ac:dyDescent="0.25">
      <c r="A228" s="25"/>
      <c r="B228" s="26" t="s">
        <v>311</v>
      </c>
      <c r="C228" s="22">
        <v>301010021</v>
      </c>
      <c r="D228" s="33"/>
      <c r="E228" s="24"/>
      <c r="F228" s="24"/>
      <c r="G228" s="68"/>
      <c r="H228" s="68"/>
      <c r="I228" s="68"/>
      <c r="J228" s="27">
        <v>707</v>
      </c>
      <c r="K228" s="35">
        <v>1310410220</v>
      </c>
      <c r="L228" s="61">
        <v>200</v>
      </c>
      <c r="M228" s="31">
        <v>100000</v>
      </c>
      <c r="N228" s="31">
        <v>100000</v>
      </c>
      <c r="O228" s="31">
        <v>100000</v>
      </c>
      <c r="P228" s="31">
        <v>100000</v>
      </c>
      <c r="Q228" s="32">
        <v>100000</v>
      </c>
    </row>
    <row r="229" spans="1:18" x14ac:dyDescent="0.25">
      <c r="A229" s="25"/>
      <c r="B229" s="26" t="s">
        <v>314</v>
      </c>
      <c r="C229" s="22">
        <v>301010021</v>
      </c>
      <c r="D229" s="33"/>
      <c r="E229" s="24"/>
      <c r="F229" s="24"/>
      <c r="G229" s="68"/>
      <c r="H229" s="68"/>
      <c r="I229" s="68"/>
      <c r="J229" s="27">
        <v>707</v>
      </c>
      <c r="K229" s="35">
        <v>1310410220</v>
      </c>
      <c r="L229" s="61">
        <v>600</v>
      </c>
      <c r="M229" s="31">
        <v>615800</v>
      </c>
      <c r="N229" s="31">
        <v>392800</v>
      </c>
      <c r="O229" s="31">
        <v>915000</v>
      </c>
      <c r="P229" s="31">
        <v>630000</v>
      </c>
      <c r="Q229" s="32">
        <v>630000</v>
      </c>
    </row>
    <row r="230" spans="1:18" x14ac:dyDescent="0.25">
      <c r="A230" s="25"/>
      <c r="B230" s="26" t="s">
        <v>314</v>
      </c>
      <c r="C230" s="22">
        <v>301010021</v>
      </c>
      <c r="D230" s="33"/>
      <c r="E230" s="24"/>
      <c r="F230" s="24"/>
      <c r="G230" s="68"/>
      <c r="H230" s="68"/>
      <c r="I230" s="68"/>
      <c r="J230" s="27">
        <v>707</v>
      </c>
      <c r="K230" s="35">
        <v>1310510220</v>
      </c>
      <c r="L230" s="61">
        <v>600</v>
      </c>
      <c r="M230" s="31">
        <v>0</v>
      </c>
      <c r="N230" s="31">
        <v>0</v>
      </c>
      <c r="O230" s="31">
        <v>100000</v>
      </c>
      <c r="P230" s="31">
        <v>100000</v>
      </c>
      <c r="Q230" s="34">
        <v>100000</v>
      </c>
    </row>
    <row r="231" spans="1:18" x14ac:dyDescent="0.25">
      <c r="A231" s="25"/>
      <c r="B231" s="26" t="s">
        <v>314</v>
      </c>
      <c r="C231" s="22">
        <v>301010021</v>
      </c>
      <c r="D231" s="33"/>
      <c r="E231" s="24"/>
      <c r="F231" s="24"/>
      <c r="G231" s="68"/>
      <c r="H231" s="68"/>
      <c r="I231" s="68"/>
      <c r="J231" s="27">
        <v>707</v>
      </c>
      <c r="K231" s="35">
        <v>1310610220</v>
      </c>
      <c r="L231" s="61">
        <v>200</v>
      </c>
      <c r="M231" s="31">
        <v>10000</v>
      </c>
      <c r="N231" s="31">
        <v>10000</v>
      </c>
      <c r="O231" s="31">
        <v>20000</v>
      </c>
      <c r="P231" s="31">
        <v>20000</v>
      </c>
      <c r="Q231" s="32">
        <v>20000</v>
      </c>
    </row>
    <row r="232" spans="1:18" x14ac:dyDescent="0.25">
      <c r="A232" s="25"/>
      <c r="B232" s="26" t="s">
        <v>316</v>
      </c>
      <c r="C232" s="22">
        <v>301010021</v>
      </c>
      <c r="D232" s="33"/>
      <c r="E232" s="24"/>
      <c r="F232" s="24"/>
      <c r="G232" s="68"/>
      <c r="H232" s="68"/>
      <c r="I232" s="68"/>
      <c r="J232" s="27">
        <v>707</v>
      </c>
      <c r="K232" s="35">
        <v>1310710220</v>
      </c>
      <c r="L232" s="61">
        <v>200</v>
      </c>
      <c r="M232" s="31">
        <v>15000</v>
      </c>
      <c r="N232" s="31">
        <v>15000</v>
      </c>
      <c r="O232" s="31">
        <v>100000</v>
      </c>
      <c r="P232" s="31">
        <v>100000</v>
      </c>
      <c r="Q232" s="32">
        <v>100000</v>
      </c>
    </row>
    <row r="233" spans="1:18" s="21" customFormat="1" ht="109" customHeight="1" x14ac:dyDescent="0.25">
      <c r="A233" s="13"/>
      <c r="B233" s="14"/>
      <c r="C233" s="15">
        <v>301010022</v>
      </c>
      <c r="D233" s="162" t="s">
        <v>47</v>
      </c>
      <c r="E233" s="162"/>
      <c r="F233" s="162"/>
      <c r="G233" s="74"/>
      <c r="H233" s="74"/>
      <c r="I233" s="74"/>
      <c r="J233" s="16"/>
      <c r="K233" s="17"/>
      <c r="L233" s="60"/>
      <c r="M233" s="18">
        <f>SUM(M241:M249)</f>
        <v>32828900</v>
      </c>
      <c r="N233" s="18">
        <f>SUM(N241:N249)</f>
        <v>32774100</v>
      </c>
      <c r="O233" s="18">
        <f>SUM(O241:O249)</f>
        <v>26043900</v>
      </c>
      <c r="P233" s="18">
        <f>SUM(P241:P249)</f>
        <v>26053900</v>
      </c>
      <c r="Q233" s="18">
        <f>SUM(Q241:Q249)</f>
        <v>26063900</v>
      </c>
      <c r="R233" s="20"/>
    </row>
    <row r="234" spans="1:18" ht="21" x14ac:dyDescent="0.25">
      <c r="A234" s="25"/>
      <c r="B234" s="26"/>
      <c r="C234" s="22">
        <v>301010022</v>
      </c>
      <c r="D234" s="33"/>
      <c r="E234" s="24"/>
      <c r="F234" s="36" t="s">
        <v>149</v>
      </c>
      <c r="G234" s="70" t="s">
        <v>76</v>
      </c>
      <c r="H234" s="71">
        <v>42005</v>
      </c>
      <c r="I234" s="68"/>
      <c r="J234" s="27"/>
      <c r="K234" s="28"/>
      <c r="L234" s="61"/>
      <c r="M234" s="31"/>
      <c r="N234" s="31"/>
      <c r="O234" s="31"/>
      <c r="P234" s="31"/>
      <c r="Q234" s="34"/>
    </row>
    <row r="235" spans="1:18" ht="21" x14ac:dyDescent="0.25">
      <c r="A235" s="25"/>
      <c r="B235" s="26"/>
      <c r="C235" s="22">
        <v>301010022</v>
      </c>
      <c r="D235" s="33"/>
      <c r="E235" s="24"/>
      <c r="F235" s="36" t="s">
        <v>150</v>
      </c>
      <c r="G235" s="70" t="s">
        <v>151</v>
      </c>
      <c r="H235" s="71">
        <v>42671</v>
      </c>
      <c r="I235" s="68"/>
      <c r="J235" s="27"/>
      <c r="K235" s="28"/>
      <c r="L235" s="61"/>
      <c r="M235" s="31"/>
      <c r="N235" s="31"/>
      <c r="O235" s="31"/>
      <c r="P235" s="31"/>
      <c r="Q235" s="34"/>
    </row>
    <row r="236" spans="1:18" ht="31.5" x14ac:dyDescent="0.25">
      <c r="A236" s="25"/>
      <c r="B236" s="26"/>
      <c r="C236" s="22">
        <v>301010022</v>
      </c>
      <c r="D236" s="33"/>
      <c r="E236" s="24"/>
      <c r="F236" s="36" t="s">
        <v>152</v>
      </c>
      <c r="G236" s="70" t="s">
        <v>110</v>
      </c>
      <c r="H236" s="71">
        <v>42727</v>
      </c>
      <c r="I236" s="68"/>
      <c r="J236" s="27"/>
      <c r="K236" s="28"/>
      <c r="L236" s="61"/>
      <c r="M236" s="31"/>
      <c r="N236" s="31"/>
      <c r="O236" s="31"/>
      <c r="P236" s="31"/>
      <c r="Q236" s="34"/>
    </row>
    <row r="237" spans="1:18" ht="21" x14ac:dyDescent="0.25">
      <c r="A237" s="25"/>
      <c r="B237" s="26"/>
      <c r="C237" s="22">
        <v>301010022</v>
      </c>
      <c r="D237" s="33"/>
      <c r="E237" s="24"/>
      <c r="F237" s="36" t="s">
        <v>153</v>
      </c>
      <c r="G237" s="70" t="s">
        <v>110</v>
      </c>
      <c r="H237" s="70" t="s">
        <v>272</v>
      </c>
      <c r="I237" s="68"/>
      <c r="J237" s="27"/>
      <c r="K237" s="28"/>
      <c r="L237" s="61"/>
      <c r="M237" s="31"/>
      <c r="N237" s="31"/>
      <c r="O237" s="31"/>
      <c r="P237" s="31"/>
      <c r="Q237" s="34"/>
    </row>
    <row r="238" spans="1:18" ht="21" x14ac:dyDescent="0.25">
      <c r="A238" s="25"/>
      <c r="B238" s="26"/>
      <c r="C238" s="22">
        <v>301010022</v>
      </c>
      <c r="D238" s="33"/>
      <c r="E238" s="24"/>
      <c r="F238" s="1" t="s">
        <v>267</v>
      </c>
      <c r="G238" s="70" t="s">
        <v>76</v>
      </c>
      <c r="H238" s="71">
        <v>42005</v>
      </c>
      <c r="I238" s="68"/>
      <c r="J238" s="27"/>
      <c r="K238" s="28"/>
      <c r="L238" s="61"/>
      <c r="M238" s="31"/>
      <c r="N238" s="31"/>
      <c r="O238" s="31"/>
      <c r="P238" s="31"/>
      <c r="Q238" s="34"/>
    </row>
    <row r="239" spans="1:18" x14ac:dyDescent="0.25">
      <c r="A239" s="25"/>
      <c r="B239" s="26"/>
      <c r="C239" s="22">
        <v>301010022</v>
      </c>
      <c r="D239" s="33"/>
      <c r="E239" s="24"/>
      <c r="F239" s="1" t="s">
        <v>270</v>
      </c>
      <c r="G239" s="70" t="s">
        <v>76</v>
      </c>
      <c r="H239" s="71">
        <v>42005</v>
      </c>
      <c r="I239" s="68"/>
      <c r="J239" s="27"/>
      <c r="K239" s="28"/>
      <c r="L239" s="61"/>
      <c r="M239" s="31"/>
      <c r="N239" s="31"/>
      <c r="O239" s="31"/>
      <c r="P239" s="31"/>
      <c r="Q239" s="34"/>
    </row>
    <row r="240" spans="1:18" ht="21" x14ac:dyDescent="0.25">
      <c r="A240" s="25"/>
      <c r="B240" s="26"/>
      <c r="C240" s="22">
        <v>301010022</v>
      </c>
      <c r="D240" s="33"/>
      <c r="E240" s="24"/>
      <c r="F240" s="1" t="s">
        <v>271</v>
      </c>
      <c r="G240" s="70" t="s">
        <v>76</v>
      </c>
      <c r="H240" s="71">
        <v>42005</v>
      </c>
      <c r="I240" s="68"/>
      <c r="J240" s="27"/>
      <c r="K240" s="28"/>
      <c r="L240" s="61"/>
      <c r="M240" s="31"/>
      <c r="N240" s="31"/>
      <c r="O240" s="31"/>
      <c r="P240" s="31"/>
      <c r="Q240" s="34"/>
    </row>
    <row r="241" spans="1:18" x14ac:dyDescent="0.25">
      <c r="A241" s="25"/>
      <c r="B241" s="26" t="s">
        <v>314</v>
      </c>
      <c r="C241" s="22">
        <v>301010022</v>
      </c>
      <c r="D241" s="33"/>
      <c r="E241" s="24"/>
      <c r="F241" s="24"/>
      <c r="G241" s="68"/>
      <c r="H241" s="68"/>
      <c r="I241" s="68"/>
      <c r="J241" s="27">
        <v>709</v>
      </c>
      <c r="K241" s="28">
        <v>110500590</v>
      </c>
      <c r="L241" s="61">
        <v>100</v>
      </c>
      <c r="M241" s="31">
        <v>19983800</v>
      </c>
      <c r="N241" s="31">
        <v>19983300</v>
      </c>
      <c r="O241" s="31">
        <v>18829000</v>
      </c>
      <c r="P241" s="31">
        <v>18829000</v>
      </c>
      <c r="Q241" s="31">
        <v>18829000</v>
      </c>
    </row>
    <row r="242" spans="1:18" x14ac:dyDescent="0.25">
      <c r="A242" s="25"/>
      <c r="B242" s="26" t="s">
        <v>314</v>
      </c>
      <c r="C242" s="22">
        <v>301010022</v>
      </c>
      <c r="D242" s="33"/>
      <c r="E242" s="24"/>
      <c r="F242" s="24"/>
      <c r="G242" s="68"/>
      <c r="H242" s="68"/>
      <c r="I242" s="68"/>
      <c r="J242" s="27">
        <v>709</v>
      </c>
      <c r="K242" s="28">
        <v>110500590</v>
      </c>
      <c r="L242" s="61">
        <v>200</v>
      </c>
      <c r="M242" s="31">
        <v>2275500</v>
      </c>
      <c r="N242" s="31">
        <v>2242300</v>
      </c>
      <c r="O242" s="31">
        <v>2710800</v>
      </c>
      <c r="P242" s="31">
        <v>2710800</v>
      </c>
      <c r="Q242" s="31">
        <v>2710800</v>
      </c>
    </row>
    <row r="243" spans="1:18" x14ac:dyDescent="0.25">
      <c r="A243" s="25"/>
      <c r="B243" s="26" t="s">
        <v>314</v>
      </c>
      <c r="C243" s="22">
        <v>301010022</v>
      </c>
      <c r="D243" s="33"/>
      <c r="E243" s="24"/>
      <c r="F243" s="24"/>
      <c r="G243" s="68"/>
      <c r="H243" s="68"/>
      <c r="I243" s="68"/>
      <c r="J243" s="27">
        <v>709</v>
      </c>
      <c r="K243" s="28">
        <v>110500590</v>
      </c>
      <c r="L243" s="61">
        <v>800</v>
      </c>
      <c r="M243" s="31">
        <v>19100</v>
      </c>
      <c r="N243" s="31">
        <v>19000</v>
      </c>
      <c r="O243" s="31">
        <v>17000</v>
      </c>
      <c r="P243" s="31">
        <v>17000</v>
      </c>
      <c r="Q243" s="31">
        <v>17000</v>
      </c>
    </row>
    <row r="244" spans="1:18" x14ac:dyDescent="0.25">
      <c r="A244" s="25"/>
      <c r="B244" s="26" t="s">
        <v>314</v>
      </c>
      <c r="C244" s="22">
        <v>301010022</v>
      </c>
      <c r="D244" s="33"/>
      <c r="E244" s="24"/>
      <c r="F244" s="24"/>
      <c r="G244" s="68"/>
      <c r="H244" s="68"/>
      <c r="I244" s="68"/>
      <c r="J244" s="27">
        <v>709</v>
      </c>
      <c r="K244" s="28">
        <v>110700590</v>
      </c>
      <c r="L244" s="61">
        <v>100</v>
      </c>
      <c r="M244" s="31">
        <v>3821100</v>
      </c>
      <c r="N244" s="31">
        <v>3821100</v>
      </c>
      <c r="O244" s="31">
        <v>4092100</v>
      </c>
      <c r="P244" s="31">
        <v>4092100</v>
      </c>
      <c r="Q244" s="31">
        <v>4092100</v>
      </c>
    </row>
    <row r="245" spans="1:18" x14ac:dyDescent="0.25">
      <c r="A245" s="25"/>
      <c r="B245" s="26" t="s">
        <v>314</v>
      </c>
      <c r="C245" s="22">
        <v>301010022</v>
      </c>
      <c r="D245" s="33"/>
      <c r="E245" s="24"/>
      <c r="F245" s="24"/>
      <c r="G245" s="68"/>
      <c r="H245" s="68"/>
      <c r="I245" s="68"/>
      <c r="J245" s="27">
        <v>709</v>
      </c>
      <c r="K245" s="28">
        <v>110700590</v>
      </c>
      <c r="L245" s="61">
        <v>200</v>
      </c>
      <c r="M245" s="31">
        <v>135200</v>
      </c>
      <c r="N245" s="31">
        <v>114200</v>
      </c>
      <c r="O245" s="31">
        <v>140600</v>
      </c>
      <c r="P245" s="31">
        <v>140600</v>
      </c>
      <c r="Q245" s="31">
        <v>140600</v>
      </c>
    </row>
    <row r="246" spans="1:18" x14ac:dyDescent="0.25">
      <c r="A246" s="25"/>
      <c r="B246" s="26" t="s">
        <v>314</v>
      </c>
      <c r="C246" s="22">
        <v>301010022</v>
      </c>
      <c r="D246" s="33"/>
      <c r="E246" s="24"/>
      <c r="F246" s="24"/>
      <c r="G246" s="68"/>
      <c r="H246" s="68"/>
      <c r="I246" s="68"/>
      <c r="J246" s="27">
        <v>709</v>
      </c>
      <c r="K246" s="28">
        <v>110700590</v>
      </c>
      <c r="L246" s="61">
        <v>800</v>
      </c>
      <c r="M246" s="31">
        <v>13800</v>
      </c>
      <c r="N246" s="31">
        <v>13800</v>
      </c>
      <c r="O246" s="31">
        <v>14400</v>
      </c>
      <c r="P246" s="31">
        <v>14400</v>
      </c>
      <c r="Q246" s="31">
        <v>14400</v>
      </c>
    </row>
    <row r="247" spans="1:18" x14ac:dyDescent="0.25">
      <c r="A247" s="25"/>
      <c r="B247" s="26" t="s">
        <v>314</v>
      </c>
      <c r="C247" s="22">
        <v>301010022</v>
      </c>
      <c r="D247" s="33"/>
      <c r="E247" s="24"/>
      <c r="F247" s="24"/>
      <c r="G247" s="68"/>
      <c r="H247" s="68"/>
      <c r="I247" s="68"/>
      <c r="J247" s="27">
        <v>709</v>
      </c>
      <c r="K247" s="35" t="s">
        <v>415</v>
      </c>
      <c r="L247" s="61">
        <v>600</v>
      </c>
      <c r="M247" s="31">
        <v>6565400</v>
      </c>
      <c r="N247" s="31">
        <v>6565400</v>
      </c>
      <c r="O247" s="31">
        <v>0</v>
      </c>
      <c r="P247" s="31">
        <v>0</v>
      </c>
      <c r="Q247" s="31">
        <v>0</v>
      </c>
    </row>
    <row r="248" spans="1:18" x14ac:dyDescent="0.25">
      <c r="A248" s="25"/>
      <c r="B248" s="26" t="s">
        <v>314</v>
      </c>
      <c r="C248" s="22">
        <v>301010022</v>
      </c>
      <c r="D248" s="33"/>
      <c r="E248" s="24"/>
      <c r="F248" s="24"/>
      <c r="G248" s="68"/>
      <c r="H248" s="68"/>
      <c r="I248" s="68"/>
      <c r="J248" s="27">
        <v>709</v>
      </c>
      <c r="K248" s="28">
        <v>110810800</v>
      </c>
      <c r="L248" s="61">
        <v>600</v>
      </c>
      <c r="M248" s="31">
        <v>0</v>
      </c>
      <c r="N248" s="31"/>
      <c r="O248" s="31">
        <v>225000</v>
      </c>
      <c r="P248" s="31">
        <v>235000</v>
      </c>
      <c r="Q248" s="31">
        <v>245000</v>
      </c>
    </row>
    <row r="249" spans="1:18" x14ac:dyDescent="0.25">
      <c r="A249" s="25"/>
      <c r="B249" s="26" t="s">
        <v>310</v>
      </c>
      <c r="C249" s="22">
        <v>301010022</v>
      </c>
      <c r="D249" s="33"/>
      <c r="E249" s="24"/>
      <c r="F249" s="24"/>
      <c r="G249" s="68"/>
      <c r="H249" s="68"/>
      <c r="I249" s="68"/>
      <c r="J249" s="27">
        <v>709</v>
      </c>
      <c r="K249" s="28">
        <v>710210670</v>
      </c>
      <c r="L249" s="61">
        <v>300</v>
      </c>
      <c r="M249" s="31">
        <v>15000</v>
      </c>
      <c r="N249" s="31">
        <v>15000</v>
      </c>
      <c r="O249" s="31">
        <v>15000</v>
      </c>
      <c r="P249" s="31">
        <v>15000</v>
      </c>
      <c r="Q249" s="32">
        <v>15000</v>
      </c>
    </row>
    <row r="250" spans="1:18" s="21" customFormat="1" ht="67.5" customHeight="1" x14ac:dyDescent="0.25">
      <c r="A250" s="13">
        <v>301000000</v>
      </c>
      <c r="B250" s="14"/>
      <c r="C250" s="15">
        <v>301010023</v>
      </c>
      <c r="D250" s="162" t="s">
        <v>46</v>
      </c>
      <c r="E250" s="162"/>
      <c r="F250" s="162"/>
      <c r="G250" s="74"/>
      <c r="H250" s="74"/>
      <c r="I250" s="74"/>
      <c r="J250" s="16"/>
      <c r="K250" s="17"/>
      <c r="L250" s="60"/>
      <c r="M250" s="18">
        <f t="shared" ref="M250" si="13">SUM(M252:M252)</f>
        <v>0</v>
      </c>
      <c r="N250" s="18"/>
      <c r="O250" s="18">
        <f t="shared" ref="O250:Q250" si="14">SUM(O252:O252)</f>
        <v>0</v>
      </c>
      <c r="P250" s="18">
        <f t="shared" si="14"/>
        <v>0</v>
      </c>
      <c r="Q250" s="19">
        <f t="shared" si="14"/>
        <v>0</v>
      </c>
      <c r="R250" s="20"/>
    </row>
    <row r="251" spans="1:18" ht="21" x14ac:dyDescent="0.25">
      <c r="A251" s="25"/>
      <c r="B251" s="26"/>
      <c r="C251" s="22">
        <v>301010023</v>
      </c>
      <c r="D251" s="33"/>
      <c r="E251" s="24"/>
      <c r="F251" s="24" t="s">
        <v>161</v>
      </c>
      <c r="G251" s="70" t="s">
        <v>76</v>
      </c>
      <c r="H251" s="71">
        <v>42005</v>
      </c>
      <c r="I251" s="68"/>
      <c r="J251" s="27"/>
      <c r="K251" s="28"/>
      <c r="L251" s="61"/>
      <c r="M251" s="31"/>
      <c r="N251" s="31"/>
      <c r="O251" s="31"/>
      <c r="P251" s="31"/>
      <c r="Q251" s="34"/>
    </row>
    <row r="252" spans="1:18" x14ac:dyDescent="0.25">
      <c r="A252" s="25"/>
      <c r="B252" s="26" t="s">
        <v>301</v>
      </c>
      <c r="C252" s="22">
        <v>301010023</v>
      </c>
      <c r="D252" s="33"/>
      <c r="E252" s="24"/>
      <c r="F252" s="24"/>
      <c r="G252" s="68"/>
      <c r="H252" s="68"/>
      <c r="I252" s="68"/>
      <c r="J252" s="27">
        <v>902</v>
      </c>
      <c r="K252" s="28">
        <v>1420110120</v>
      </c>
      <c r="L252" s="61">
        <v>400</v>
      </c>
      <c r="M252" s="31">
        <v>0</v>
      </c>
      <c r="N252" s="31"/>
      <c r="O252" s="31">
        <v>0</v>
      </c>
      <c r="P252" s="31">
        <v>0</v>
      </c>
      <c r="Q252" s="34">
        <v>0</v>
      </c>
    </row>
    <row r="253" spans="1:18" s="21" customFormat="1" ht="35" customHeight="1" x14ac:dyDescent="0.25">
      <c r="A253" s="13">
        <v>303000000</v>
      </c>
      <c r="B253" s="14"/>
      <c r="C253" s="15">
        <v>301010024</v>
      </c>
      <c r="D253" s="162" t="s">
        <v>307</v>
      </c>
      <c r="E253" s="162"/>
      <c r="F253" s="162"/>
      <c r="G253" s="74"/>
      <c r="H253" s="74"/>
      <c r="I253" s="74"/>
      <c r="J253" s="16"/>
      <c r="K253" s="17"/>
      <c r="L253" s="60"/>
      <c r="M253" s="18">
        <f>SUM(M255:M256)</f>
        <v>400000</v>
      </c>
      <c r="N253" s="18">
        <f>SUM(N255:N256)</f>
        <v>396800</v>
      </c>
      <c r="O253" s="18">
        <f t="shared" ref="O253:Q253" si="15">SUM(O255:O256)</f>
        <v>1500000</v>
      </c>
      <c r="P253" s="18">
        <f t="shared" si="15"/>
        <v>0</v>
      </c>
      <c r="Q253" s="18">
        <f t="shared" si="15"/>
        <v>0</v>
      </c>
      <c r="R253" s="20"/>
    </row>
    <row r="254" spans="1:18" ht="42" x14ac:dyDescent="0.25">
      <c r="A254" s="25"/>
      <c r="B254" s="26"/>
      <c r="C254" s="22">
        <v>301010024</v>
      </c>
      <c r="D254" s="33"/>
      <c r="E254" s="24"/>
      <c r="F254" s="36" t="s">
        <v>207</v>
      </c>
      <c r="G254" s="77" t="s">
        <v>76</v>
      </c>
      <c r="H254" s="78">
        <v>42005</v>
      </c>
      <c r="I254" s="68"/>
      <c r="J254" s="27"/>
      <c r="K254" s="28"/>
      <c r="L254" s="61"/>
      <c r="M254" s="31"/>
      <c r="N254" s="31"/>
      <c r="O254" s="31"/>
      <c r="P254" s="31"/>
      <c r="Q254" s="34"/>
    </row>
    <row r="255" spans="1:18" x14ac:dyDescent="0.25">
      <c r="A255" s="25"/>
      <c r="B255" s="26" t="s">
        <v>301</v>
      </c>
      <c r="C255" s="22">
        <v>301010024</v>
      </c>
      <c r="D255" s="33"/>
      <c r="E255" s="24"/>
      <c r="F255" s="24"/>
      <c r="G255" s="68"/>
      <c r="H255" s="68"/>
      <c r="I255" s="68"/>
      <c r="J255" s="27">
        <v>503</v>
      </c>
      <c r="K255" s="35" t="s">
        <v>308</v>
      </c>
      <c r="L255" s="61">
        <v>200</v>
      </c>
      <c r="M255" s="31">
        <v>400000</v>
      </c>
      <c r="N255" s="31">
        <v>396800</v>
      </c>
      <c r="O255" s="31">
        <v>500000</v>
      </c>
      <c r="P255" s="31">
        <v>0</v>
      </c>
      <c r="Q255" s="32">
        <v>0</v>
      </c>
    </row>
    <row r="256" spans="1:18" x14ac:dyDescent="0.25">
      <c r="A256" s="25"/>
      <c r="B256" s="26" t="s">
        <v>301</v>
      </c>
      <c r="C256" s="22">
        <v>301010024</v>
      </c>
      <c r="D256" s="33"/>
      <c r="E256" s="24"/>
      <c r="F256" s="24"/>
      <c r="G256" s="68"/>
      <c r="H256" s="68"/>
      <c r="I256" s="68"/>
      <c r="J256" s="27">
        <v>503</v>
      </c>
      <c r="K256" s="35" t="s">
        <v>538</v>
      </c>
      <c r="L256" s="61">
        <v>200</v>
      </c>
      <c r="M256" s="31">
        <v>0</v>
      </c>
      <c r="N256" s="31">
        <v>0</v>
      </c>
      <c r="O256" s="31">
        <v>1000000</v>
      </c>
      <c r="P256" s="31">
        <v>0</v>
      </c>
      <c r="Q256" s="32">
        <v>0</v>
      </c>
    </row>
    <row r="257" spans="1:18" s="21" customFormat="1" ht="57" customHeight="1" x14ac:dyDescent="0.25">
      <c r="A257" s="13">
        <v>301000000</v>
      </c>
      <c r="B257" s="14"/>
      <c r="C257" s="15">
        <v>301010025</v>
      </c>
      <c r="D257" s="162" t="s">
        <v>45</v>
      </c>
      <c r="E257" s="162"/>
      <c r="F257" s="162"/>
      <c r="G257" s="74"/>
      <c r="H257" s="74"/>
      <c r="I257" s="74"/>
      <c r="J257" s="16"/>
      <c r="K257" s="17"/>
      <c r="L257" s="60"/>
      <c r="M257" s="18">
        <f>SUM(M260:M261)</f>
        <v>539300</v>
      </c>
      <c r="N257" s="18">
        <f>SUM(N260:N261)</f>
        <v>539100</v>
      </c>
      <c r="O257" s="18">
        <f>SUM(O260:O261)</f>
        <v>739300</v>
      </c>
      <c r="P257" s="18">
        <f>SUM(P260:P261)</f>
        <v>539300</v>
      </c>
      <c r="Q257" s="18">
        <f>SUM(Q260:Q261)</f>
        <v>539300</v>
      </c>
      <c r="R257" s="20"/>
    </row>
    <row r="258" spans="1:18" ht="21" x14ac:dyDescent="0.25">
      <c r="A258" s="25"/>
      <c r="B258" s="26"/>
      <c r="C258" s="22">
        <v>301010025</v>
      </c>
      <c r="D258" s="33"/>
      <c r="E258" s="24"/>
      <c r="F258" s="24" t="s">
        <v>162</v>
      </c>
      <c r="G258" s="69" t="s">
        <v>110</v>
      </c>
      <c r="H258" s="69">
        <v>40903</v>
      </c>
      <c r="I258" s="68"/>
      <c r="J258" s="27"/>
      <c r="K258" s="28"/>
      <c r="L258" s="61"/>
      <c r="M258" s="31"/>
      <c r="N258" s="31"/>
      <c r="O258" s="31"/>
      <c r="P258" s="31"/>
      <c r="Q258" s="34"/>
    </row>
    <row r="259" spans="1:18" ht="31.5" x14ac:dyDescent="0.25">
      <c r="A259" s="25"/>
      <c r="B259" s="26"/>
      <c r="C259" s="22">
        <v>301010025</v>
      </c>
      <c r="D259" s="33"/>
      <c r="E259" s="24"/>
      <c r="F259" s="24" t="s">
        <v>72</v>
      </c>
      <c r="G259" s="68" t="s">
        <v>110</v>
      </c>
      <c r="H259" s="69">
        <v>42005</v>
      </c>
      <c r="I259" s="68"/>
      <c r="J259" s="27"/>
      <c r="K259" s="28"/>
      <c r="L259" s="61"/>
      <c r="M259" s="31"/>
      <c r="N259" s="31"/>
      <c r="O259" s="31"/>
      <c r="P259" s="31"/>
      <c r="Q259" s="34"/>
    </row>
    <row r="260" spans="1:18" x14ac:dyDescent="0.25">
      <c r="A260" s="25"/>
      <c r="B260" s="26" t="s">
        <v>301</v>
      </c>
      <c r="C260" s="22">
        <v>301010025</v>
      </c>
      <c r="D260" s="33"/>
      <c r="E260" s="24"/>
      <c r="F260" s="24"/>
      <c r="G260" s="68"/>
      <c r="H260" s="68"/>
      <c r="I260" s="68"/>
      <c r="J260" s="27">
        <v>412</v>
      </c>
      <c r="K260" s="28">
        <v>360100590</v>
      </c>
      <c r="L260" s="61">
        <v>600</v>
      </c>
      <c r="M260" s="31">
        <v>239300</v>
      </c>
      <c r="N260" s="31">
        <v>239300</v>
      </c>
      <c r="O260" s="31">
        <v>239300</v>
      </c>
      <c r="P260" s="31">
        <v>239300</v>
      </c>
      <c r="Q260" s="32">
        <v>239300</v>
      </c>
    </row>
    <row r="261" spans="1:18" x14ac:dyDescent="0.25">
      <c r="A261" s="25"/>
      <c r="B261" s="26" t="s">
        <v>301</v>
      </c>
      <c r="C261" s="22">
        <v>301010025</v>
      </c>
      <c r="D261" s="33"/>
      <c r="E261" s="24"/>
      <c r="F261" s="24"/>
      <c r="G261" s="68"/>
      <c r="H261" s="68"/>
      <c r="I261" s="68"/>
      <c r="J261" s="27">
        <v>412</v>
      </c>
      <c r="K261" s="28">
        <v>360210040</v>
      </c>
      <c r="L261" s="61">
        <v>200</v>
      </c>
      <c r="M261" s="31">
        <v>300000</v>
      </c>
      <c r="N261" s="31">
        <v>299800</v>
      </c>
      <c r="O261" s="31">
        <v>500000</v>
      </c>
      <c r="P261" s="31">
        <v>300000</v>
      </c>
      <c r="Q261" s="32">
        <v>300000</v>
      </c>
    </row>
    <row r="262" spans="1:18" s="21" customFormat="1" x14ac:dyDescent="0.25">
      <c r="A262" s="13">
        <v>301000000</v>
      </c>
      <c r="B262" s="14"/>
      <c r="C262" s="15">
        <v>301010027</v>
      </c>
      <c r="D262" s="162" t="s">
        <v>305</v>
      </c>
      <c r="E262" s="162"/>
      <c r="F262" s="162"/>
      <c r="G262" s="74"/>
      <c r="H262" s="74"/>
      <c r="I262" s="74"/>
      <c r="J262" s="16"/>
      <c r="K262" s="17"/>
      <c r="L262" s="60"/>
      <c r="M262" s="18">
        <f t="shared" ref="M262:N262" si="16">SUM(M265)</f>
        <v>2530000</v>
      </c>
      <c r="N262" s="18">
        <f t="shared" si="16"/>
        <v>2530000</v>
      </c>
      <c r="O262" s="18">
        <f t="shared" ref="O262:Q262" si="17">SUM(O265)</f>
        <v>0</v>
      </c>
      <c r="P262" s="18">
        <f t="shared" si="17"/>
        <v>0</v>
      </c>
      <c r="Q262" s="19">
        <f t="shared" si="17"/>
        <v>0</v>
      </c>
      <c r="R262" s="20"/>
    </row>
    <row r="263" spans="1:18" ht="21" x14ac:dyDescent="0.25">
      <c r="A263" s="25"/>
      <c r="B263" s="26"/>
      <c r="C263" s="22">
        <v>301010027</v>
      </c>
      <c r="D263" s="33"/>
      <c r="E263" s="24"/>
      <c r="F263" s="24" t="s">
        <v>164</v>
      </c>
      <c r="G263" s="68" t="s">
        <v>110</v>
      </c>
      <c r="H263" s="69">
        <v>42005</v>
      </c>
      <c r="I263" s="68"/>
      <c r="J263" s="27"/>
      <c r="K263" s="28"/>
      <c r="L263" s="61"/>
      <c r="M263" s="31"/>
      <c r="N263" s="31"/>
      <c r="O263" s="31"/>
      <c r="P263" s="31"/>
      <c r="Q263" s="34"/>
    </row>
    <row r="264" spans="1:18" x14ac:dyDescent="0.25">
      <c r="A264" s="25"/>
      <c r="B264" s="26"/>
      <c r="C264" s="22">
        <v>301010027</v>
      </c>
      <c r="D264" s="33"/>
      <c r="E264" s="24"/>
      <c r="F264" s="24"/>
      <c r="G264" s="68" t="s">
        <v>110</v>
      </c>
      <c r="H264" s="69">
        <v>42005</v>
      </c>
      <c r="I264" s="68"/>
      <c r="J264" s="27"/>
      <c r="K264" s="28"/>
      <c r="L264" s="61"/>
      <c r="M264" s="31"/>
      <c r="N264" s="31"/>
      <c r="O264" s="31"/>
      <c r="P264" s="31"/>
      <c r="Q264" s="34"/>
    </row>
    <row r="265" spans="1:18" x14ac:dyDescent="0.25">
      <c r="A265" s="25"/>
      <c r="B265" s="26" t="s">
        <v>301</v>
      </c>
      <c r="C265" s="22">
        <v>301010027</v>
      </c>
      <c r="D265" s="33"/>
      <c r="E265" s="24"/>
      <c r="F265" s="24"/>
      <c r="G265" s="68"/>
      <c r="H265" s="68"/>
      <c r="I265" s="68"/>
      <c r="J265" s="27">
        <v>113</v>
      </c>
      <c r="K265" s="35" t="s">
        <v>306</v>
      </c>
      <c r="L265" s="61">
        <v>200</v>
      </c>
      <c r="M265" s="31">
        <v>2530000</v>
      </c>
      <c r="N265" s="31">
        <v>2530000</v>
      </c>
      <c r="O265" s="31">
        <v>0</v>
      </c>
      <c r="P265" s="31">
        <v>0</v>
      </c>
      <c r="Q265" s="32">
        <v>0</v>
      </c>
    </row>
    <row r="266" spans="1:18" s="21" customFormat="1" ht="22.5" customHeight="1" x14ac:dyDescent="0.25">
      <c r="A266" s="13">
        <v>301000000</v>
      </c>
      <c r="B266" s="14"/>
      <c r="C266" s="15">
        <v>301010031</v>
      </c>
      <c r="D266" s="162" t="s">
        <v>44</v>
      </c>
      <c r="E266" s="162"/>
      <c r="F266" s="162"/>
      <c r="G266" s="74"/>
      <c r="H266" s="74"/>
      <c r="I266" s="74"/>
      <c r="J266" s="16"/>
      <c r="K266" s="17"/>
      <c r="L266" s="60"/>
      <c r="M266" s="18">
        <f>SUM(M269:M276)</f>
        <v>4502400</v>
      </c>
      <c r="N266" s="18">
        <f>SUM(N269:N276)</f>
        <v>4451500</v>
      </c>
      <c r="O266" s="18">
        <f>SUM(O269:O276)</f>
        <v>4669000</v>
      </c>
      <c r="P266" s="18">
        <f>SUM(P269:P276)</f>
        <v>4569000</v>
      </c>
      <c r="Q266" s="18">
        <f>SUM(Q269:Q276)</f>
        <v>4569000</v>
      </c>
      <c r="R266" s="20"/>
    </row>
    <row r="267" spans="1:18" ht="21" x14ac:dyDescent="0.25">
      <c r="A267" s="25"/>
      <c r="B267" s="26"/>
      <c r="C267" s="22">
        <v>301010031</v>
      </c>
      <c r="D267" s="33"/>
      <c r="E267" s="24"/>
      <c r="F267" s="24" t="s">
        <v>163</v>
      </c>
      <c r="G267" s="68" t="s">
        <v>110</v>
      </c>
      <c r="H267" s="69">
        <v>42719</v>
      </c>
      <c r="I267" s="68"/>
      <c r="J267" s="27"/>
      <c r="K267" s="28"/>
      <c r="L267" s="61"/>
      <c r="M267" s="31"/>
      <c r="N267" s="31"/>
      <c r="O267" s="31"/>
      <c r="P267" s="31"/>
      <c r="Q267" s="34"/>
    </row>
    <row r="268" spans="1:18" ht="21" x14ac:dyDescent="0.25">
      <c r="A268" s="25"/>
      <c r="B268" s="26"/>
      <c r="C268" s="22">
        <v>301010031</v>
      </c>
      <c r="D268" s="33"/>
      <c r="E268" s="24"/>
      <c r="F268" s="24" t="s">
        <v>164</v>
      </c>
      <c r="G268" s="68" t="s">
        <v>110</v>
      </c>
      <c r="H268" s="69">
        <v>42005</v>
      </c>
      <c r="I268" s="68"/>
      <c r="J268" s="27"/>
      <c r="K268" s="28"/>
      <c r="L268" s="61"/>
      <c r="M268" s="31"/>
      <c r="N268" s="31"/>
      <c r="O268" s="31"/>
      <c r="P268" s="31"/>
      <c r="Q268" s="34"/>
    </row>
    <row r="269" spans="1:18" x14ac:dyDescent="0.25">
      <c r="A269" s="25"/>
      <c r="B269" s="26" t="s">
        <v>310</v>
      </c>
      <c r="C269" s="22">
        <v>301010031</v>
      </c>
      <c r="D269" s="33"/>
      <c r="E269" s="24"/>
      <c r="F269" s="24"/>
      <c r="G269" s="68"/>
      <c r="H269" s="68"/>
      <c r="I269" s="68"/>
      <c r="J269" s="27">
        <v>801</v>
      </c>
      <c r="K269" s="35">
        <v>650110280</v>
      </c>
      <c r="L269" s="61">
        <v>200</v>
      </c>
      <c r="M269" s="31">
        <v>2000</v>
      </c>
      <c r="N269" s="31">
        <v>1800</v>
      </c>
      <c r="O269" s="31">
        <v>2000</v>
      </c>
      <c r="P269" s="31">
        <v>2000</v>
      </c>
      <c r="Q269" s="32">
        <v>2000</v>
      </c>
    </row>
    <row r="270" spans="1:18" x14ac:dyDescent="0.25">
      <c r="A270" s="25"/>
      <c r="B270" s="26" t="s">
        <v>310</v>
      </c>
      <c r="C270" s="22">
        <v>301010031</v>
      </c>
      <c r="D270" s="33"/>
      <c r="E270" s="24"/>
      <c r="F270" s="24"/>
      <c r="G270" s="68"/>
      <c r="H270" s="68"/>
      <c r="I270" s="68"/>
      <c r="J270" s="27">
        <v>801</v>
      </c>
      <c r="K270" s="35">
        <v>710300590</v>
      </c>
      <c r="L270" s="61">
        <v>100</v>
      </c>
      <c r="M270" s="31">
        <v>4028600</v>
      </c>
      <c r="N270" s="31">
        <v>4025100</v>
      </c>
      <c r="O270" s="31">
        <v>4150000</v>
      </c>
      <c r="P270" s="31">
        <v>4150000</v>
      </c>
      <c r="Q270" s="32">
        <v>4150000</v>
      </c>
    </row>
    <row r="271" spans="1:18" x14ac:dyDescent="0.25">
      <c r="A271" s="25"/>
      <c r="B271" s="26" t="s">
        <v>310</v>
      </c>
      <c r="C271" s="22">
        <v>301010031</v>
      </c>
      <c r="D271" s="33"/>
      <c r="E271" s="24"/>
      <c r="F271" s="24"/>
      <c r="G271" s="68"/>
      <c r="H271" s="68"/>
      <c r="I271" s="68"/>
      <c r="J271" s="27">
        <v>801</v>
      </c>
      <c r="K271" s="35">
        <v>710300590</v>
      </c>
      <c r="L271" s="61">
        <v>200</v>
      </c>
      <c r="M271" s="31">
        <v>329900</v>
      </c>
      <c r="N271" s="31">
        <v>298000</v>
      </c>
      <c r="O271" s="31">
        <v>348500</v>
      </c>
      <c r="P271" s="31">
        <v>348500</v>
      </c>
      <c r="Q271" s="32">
        <v>348500</v>
      </c>
    </row>
    <row r="272" spans="1:18" x14ac:dyDescent="0.25">
      <c r="A272" s="25">
        <v>301000000</v>
      </c>
      <c r="B272" s="26" t="s">
        <v>310</v>
      </c>
      <c r="C272" s="22">
        <v>301010031</v>
      </c>
      <c r="D272" s="33"/>
      <c r="E272" s="24"/>
      <c r="F272" s="24"/>
      <c r="G272" s="68"/>
      <c r="H272" s="68"/>
      <c r="I272" s="68"/>
      <c r="J272" s="27">
        <v>801</v>
      </c>
      <c r="K272" s="35">
        <v>710300590</v>
      </c>
      <c r="L272" s="61">
        <v>800</v>
      </c>
      <c r="M272" s="31">
        <v>1500</v>
      </c>
      <c r="N272" s="31">
        <v>300</v>
      </c>
      <c r="O272" s="31">
        <v>1500</v>
      </c>
      <c r="P272" s="31">
        <v>1500</v>
      </c>
      <c r="Q272" s="32">
        <v>1500</v>
      </c>
    </row>
    <row r="273" spans="1:18" x14ac:dyDescent="0.25">
      <c r="A273" s="25"/>
      <c r="B273" s="26" t="s">
        <v>310</v>
      </c>
      <c r="C273" s="22">
        <v>301010031</v>
      </c>
      <c r="D273" s="33"/>
      <c r="E273" s="24"/>
      <c r="F273" s="24"/>
      <c r="G273" s="68"/>
      <c r="H273" s="68"/>
      <c r="I273" s="68"/>
      <c r="J273" s="27">
        <v>801</v>
      </c>
      <c r="K273" s="35">
        <v>710311390</v>
      </c>
      <c r="L273" s="61">
        <v>100</v>
      </c>
      <c r="M273" s="31">
        <v>26000</v>
      </c>
      <c r="N273" s="31">
        <v>11900</v>
      </c>
      <c r="O273" s="31">
        <v>26000</v>
      </c>
      <c r="P273" s="31">
        <v>26000</v>
      </c>
      <c r="Q273" s="32">
        <v>26000</v>
      </c>
    </row>
    <row r="274" spans="1:18" x14ac:dyDescent="0.25">
      <c r="A274" s="25"/>
      <c r="B274" s="26" t="s">
        <v>310</v>
      </c>
      <c r="C274" s="22">
        <v>301010031</v>
      </c>
      <c r="D274" s="33"/>
      <c r="E274" s="24"/>
      <c r="F274" s="24"/>
      <c r="G274" s="68"/>
      <c r="H274" s="68"/>
      <c r="I274" s="68"/>
      <c r="J274" s="27">
        <v>801</v>
      </c>
      <c r="K274" s="35">
        <v>710309140</v>
      </c>
      <c r="L274" s="61">
        <v>200</v>
      </c>
      <c r="M274" s="31">
        <v>32800</v>
      </c>
      <c r="N274" s="31">
        <v>32800</v>
      </c>
      <c r="O274" s="31">
        <v>32800</v>
      </c>
      <c r="P274" s="31">
        <v>41000</v>
      </c>
      <c r="Q274" s="32">
        <v>41000</v>
      </c>
    </row>
    <row r="275" spans="1:18" x14ac:dyDescent="0.25">
      <c r="A275" s="25"/>
      <c r="B275" s="26" t="s">
        <v>310</v>
      </c>
      <c r="C275" s="22">
        <v>301010031</v>
      </c>
      <c r="D275" s="33"/>
      <c r="E275" s="24"/>
      <c r="F275" s="24"/>
      <c r="G275" s="68"/>
      <c r="H275" s="68"/>
      <c r="I275" s="68"/>
      <c r="J275" s="27">
        <v>801</v>
      </c>
      <c r="K275" s="35">
        <v>710310210</v>
      </c>
      <c r="L275" s="61">
        <v>200</v>
      </c>
      <c r="M275" s="31">
        <v>0</v>
      </c>
      <c r="N275" s="31">
        <v>0</v>
      </c>
      <c r="O275" s="31">
        <v>100000</v>
      </c>
      <c r="P275" s="31">
        <v>0</v>
      </c>
      <c r="Q275" s="32">
        <v>0</v>
      </c>
    </row>
    <row r="276" spans="1:18" x14ac:dyDescent="0.25">
      <c r="A276" s="25"/>
      <c r="B276" s="26" t="s">
        <v>310</v>
      </c>
      <c r="C276" s="22">
        <v>301010031</v>
      </c>
      <c r="D276" s="33"/>
      <c r="E276" s="24"/>
      <c r="F276" s="24"/>
      <c r="G276" s="68"/>
      <c r="H276" s="68"/>
      <c r="I276" s="68"/>
      <c r="J276" s="27">
        <v>801</v>
      </c>
      <c r="K276" s="35" t="s">
        <v>377</v>
      </c>
      <c r="L276" s="61">
        <v>200</v>
      </c>
      <c r="M276" s="31">
        <v>81600</v>
      </c>
      <c r="N276" s="31">
        <v>81600</v>
      </c>
      <c r="O276" s="31">
        <v>8200</v>
      </c>
      <c r="P276" s="31">
        <v>0</v>
      </c>
      <c r="Q276" s="66">
        <v>0</v>
      </c>
    </row>
    <row r="277" spans="1:18" s="21" customFormat="1" ht="21.5" customHeight="1" x14ac:dyDescent="0.25">
      <c r="A277" s="13">
        <v>301000000</v>
      </c>
      <c r="B277" s="14"/>
      <c r="C277" s="15">
        <v>301010032</v>
      </c>
      <c r="D277" s="162" t="s">
        <v>43</v>
      </c>
      <c r="E277" s="162"/>
      <c r="F277" s="162"/>
      <c r="G277" s="74"/>
      <c r="H277" s="74"/>
      <c r="I277" s="74"/>
      <c r="J277" s="16"/>
      <c r="K277" s="38"/>
      <c r="L277" s="60"/>
      <c r="M277" s="18">
        <f t="shared" ref="M277:N277" si="18">SUM(M282:M289)</f>
        <v>17480300</v>
      </c>
      <c r="N277" s="18">
        <f t="shared" si="18"/>
        <v>17271100</v>
      </c>
      <c r="O277" s="18">
        <f t="shared" ref="O277:Q277" si="19">SUM(O282:O289)</f>
        <v>18118700</v>
      </c>
      <c r="P277" s="18">
        <f t="shared" si="19"/>
        <v>17968700</v>
      </c>
      <c r="Q277" s="18">
        <f t="shared" si="19"/>
        <v>17968700</v>
      </c>
      <c r="R277" s="20"/>
    </row>
    <row r="278" spans="1:18" ht="21" x14ac:dyDescent="0.25">
      <c r="A278" s="25"/>
      <c r="B278" s="26"/>
      <c r="C278" s="22">
        <v>301010032</v>
      </c>
      <c r="D278" s="33"/>
      <c r="E278" s="24"/>
      <c r="F278" s="24" t="s">
        <v>165</v>
      </c>
      <c r="G278" s="68" t="s">
        <v>110</v>
      </c>
      <c r="H278" s="69">
        <v>42005</v>
      </c>
      <c r="I278" s="68"/>
      <c r="J278" s="27"/>
      <c r="K278" s="35"/>
      <c r="L278" s="61"/>
      <c r="M278" s="31"/>
      <c r="N278" s="31"/>
      <c r="O278" s="31"/>
      <c r="P278" s="31"/>
      <c r="Q278" s="34"/>
    </row>
    <row r="279" spans="1:18" ht="21" x14ac:dyDescent="0.25">
      <c r="A279" s="25"/>
      <c r="B279" s="26"/>
      <c r="C279" s="22">
        <v>301010032</v>
      </c>
      <c r="D279" s="33"/>
      <c r="E279" s="24"/>
      <c r="F279" s="24" t="s">
        <v>166</v>
      </c>
      <c r="G279" s="68" t="s">
        <v>110</v>
      </c>
      <c r="H279" s="69">
        <v>42719</v>
      </c>
      <c r="I279" s="68"/>
      <c r="J279" s="27"/>
      <c r="K279" s="35"/>
      <c r="L279" s="61"/>
      <c r="M279" s="31"/>
      <c r="N279" s="31"/>
      <c r="O279" s="31"/>
      <c r="P279" s="31"/>
      <c r="Q279" s="34"/>
    </row>
    <row r="280" spans="1:18" ht="21" x14ac:dyDescent="0.25">
      <c r="A280" s="25"/>
      <c r="B280" s="26"/>
      <c r="C280" s="22">
        <v>301010032</v>
      </c>
      <c r="D280" s="33"/>
      <c r="E280" s="24"/>
      <c r="F280" s="24" t="s">
        <v>80</v>
      </c>
      <c r="G280" s="68" t="s">
        <v>110</v>
      </c>
      <c r="H280" s="69">
        <v>42005</v>
      </c>
      <c r="I280" s="68"/>
      <c r="J280" s="27"/>
      <c r="K280" s="35"/>
      <c r="L280" s="61"/>
      <c r="M280" s="31"/>
      <c r="N280" s="31"/>
      <c r="O280" s="31"/>
      <c r="P280" s="31"/>
      <c r="Q280" s="34"/>
    </row>
    <row r="281" spans="1:18" ht="21" x14ac:dyDescent="0.25">
      <c r="A281" s="25"/>
      <c r="B281" s="26"/>
      <c r="C281" s="22">
        <v>301010032</v>
      </c>
      <c r="D281" s="33"/>
      <c r="E281" s="24"/>
      <c r="F281" s="24" t="s">
        <v>167</v>
      </c>
      <c r="G281" s="68" t="s">
        <v>110</v>
      </c>
      <c r="H281" s="69">
        <v>42725</v>
      </c>
      <c r="I281" s="68"/>
      <c r="J281" s="27"/>
      <c r="K281" s="35"/>
      <c r="L281" s="61"/>
      <c r="M281" s="31"/>
      <c r="N281" s="31"/>
      <c r="O281" s="31"/>
      <c r="P281" s="31"/>
      <c r="Q281" s="34"/>
    </row>
    <row r="282" spans="1:18" x14ac:dyDescent="0.25">
      <c r="A282" s="25"/>
      <c r="B282" s="26" t="s">
        <v>310</v>
      </c>
      <c r="C282" s="22">
        <v>301010032</v>
      </c>
      <c r="D282" s="33"/>
      <c r="E282" s="24"/>
      <c r="F282" s="24"/>
      <c r="G282" s="68"/>
      <c r="H282" s="68"/>
      <c r="I282" s="68"/>
      <c r="J282" s="27">
        <v>801</v>
      </c>
      <c r="K282" s="35">
        <v>710609810</v>
      </c>
      <c r="L282" s="61">
        <v>200</v>
      </c>
      <c r="M282" s="31">
        <v>350000</v>
      </c>
      <c r="N282" s="31">
        <v>339500</v>
      </c>
      <c r="O282" s="31">
        <v>500000</v>
      </c>
      <c r="P282" s="31">
        <v>350000</v>
      </c>
      <c r="Q282" s="32">
        <v>350000</v>
      </c>
    </row>
    <row r="283" spans="1:18" x14ac:dyDescent="0.25">
      <c r="A283" s="25"/>
      <c r="B283" s="26" t="s">
        <v>310</v>
      </c>
      <c r="C283" s="22">
        <v>301010032</v>
      </c>
      <c r="D283" s="33"/>
      <c r="E283" s="24"/>
      <c r="F283" s="24"/>
      <c r="G283" s="68"/>
      <c r="H283" s="68"/>
      <c r="I283" s="68"/>
      <c r="J283" s="27">
        <v>804</v>
      </c>
      <c r="K283" s="35">
        <v>650110280</v>
      </c>
      <c r="L283" s="61">
        <v>200</v>
      </c>
      <c r="M283" s="31">
        <v>14800</v>
      </c>
      <c r="N283" s="31">
        <v>14700</v>
      </c>
      <c r="O283" s="31">
        <v>15000</v>
      </c>
      <c r="P283" s="31">
        <v>15000</v>
      </c>
      <c r="Q283" s="32">
        <v>15000</v>
      </c>
    </row>
    <row r="284" spans="1:18" x14ac:dyDescent="0.25">
      <c r="A284" s="25"/>
      <c r="B284" s="26" t="s">
        <v>310</v>
      </c>
      <c r="C284" s="22">
        <v>301010032</v>
      </c>
      <c r="D284" s="33"/>
      <c r="E284" s="24"/>
      <c r="F284" s="24"/>
      <c r="G284" s="68"/>
      <c r="H284" s="68"/>
      <c r="I284" s="68"/>
      <c r="J284" s="27">
        <v>804</v>
      </c>
      <c r="K284" s="35">
        <v>710400590</v>
      </c>
      <c r="L284" s="61">
        <v>100</v>
      </c>
      <c r="M284" s="31">
        <v>4061600</v>
      </c>
      <c r="N284" s="31">
        <v>4032000</v>
      </c>
      <c r="O284" s="31">
        <v>4170100</v>
      </c>
      <c r="P284" s="31">
        <v>4170100</v>
      </c>
      <c r="Q284" s="32">
        <v>4170100</v>
      </c>
    </row>
    <row r="285" spans="1:18" x14ac:dyDescent="0.25">
      <c r="A285" s="25"/>
      <c r="B285" s="26" t="s">
        <v>310</v>
      </c>
      <c r="C285" s="22">
        <v>301010032</v>
      </c>
      <c r="D285" s="33"/>
      <c r="E285" s="24"/>
      <c r="F285" s="24"/>
      <c r="G285" s="68"/>
      <c r="H285" s="68"/>
      <c r="I285" s="68"/>
      <c r="J285" s="27">
        <v>804</v>
      </c>
      <c r="K285" s="35">
        <v>710400590</v>
      </c>
      <c r="L285" s="61">
        <v>200</v>
      </c>
      <c r="M285" s="31">
        <v>242700</v>
      </c>
      <c r="N285" s="31">
        <v>233500</v>
      </c>
      <c r="O285" s="31">
        <v>264200</v>
      </c>
      <c r="P285" s="31">
        <v>264200</v>
      </c>
      <c r="Q285" s="32">
        <v>264200</v>
      </c>
    </row>
    <row r="286" spans="1:18" x14ac:dyDescent="0.25">
      <c r="A286" s="25">
        <v>301000000</v>
      </c>
      <c r="B286" s="26" t="s">
        <v>310</v>
      </c>
      <c r="C286" s="22">
        <v>301010032</v>
      </c>
      <c r="D286" s="33"/>
      <c r="E286" s="24"/>
      <c r="F286" s="24"/>
      <c r="G286" s="68"/>
      <c r="H286" s="68"/>
      <c r="I286" s="68"/>
      <c r="J286" s="27">
        <v>804</v>
      </c>
      <c r="K286" s="35">
        <v>710400590</v>
      </c>
      <c r="L286" s="61">
        <v>800</v>
      </c>
      <c r="M286" s="31">
        <v>5700</v>
      </c>
      <c r="N286" s="31">
        <v>4400</v>
      </c>
      <c r="O286" s="31">
        <v>5700</v>
      </c>
      <c r="P286" s="31">
        <v>5700</v>
      </c>
      <c r="Q286" s="32">
        <v>5700</v>
      </c>
    </row>
    <row r="287" spans="1:18" x14ac:dyDescent="0.25">
      <c r="A287" s="25"/>
      <c r="B287" s="26" t="s">
        <v>310</v>
      </c>
      <c r="C287" s="22">
        <v>301010032</v>
      </c>
      <c r="D287" s="33"/>
      <c r="E287" s="24"/>
      <c r="F287" s="24"/>
      <c r="G287" s="68"/>
      <c r="H287" s="68"/>
      <c r="I287" s="68"/>
      <c r="J287" s="27">
        <v>804</v>
      </c>
      <c r="K287" s="35">
        <v>710500590</v>
      </c>
      <c r="L287" s="61">
        <v>100</v>
      </c>
      <c r="M287" s="31">
        <v>11406800</v>
      </c>
      <c r="N287" s="31">
        <v>11376300</v>
      </c>
      <c r="O287" s="31">
        <v>11513700</v>
      </c>
      <c r="P287" s="31">
        <v>11513700</v>
      </c>
      <c r="Q287" s="31">
        <v>11513700</v>
      </c>
    </row>
    <row r="288" spans="1:18" x14ac:dyDescent="0.25">
      <c r="A288" s="25"/>
      <c r="B288" s="26" t="s">
        <v>310</v>
      </c>
      <c r="C288" s="22">
        <v>301010032</v>
      </c>
      <c r="D288" s="33"/>
      <c r="E288" s="24"/>
      <c r="F288" s="24"/>
      <c r="G288" s="68"/>
      <c r="H288" s="68"/>
      <c r="I288" s="68"/>
      <c r="J288" s="27">
        <v>804</v>
      </c>
      <c r="K288" s="35">
        <v>710500590</v>
      </c>
      <c r="L288" s="61">
        <v>200</v>
      </c>
      <c r="M288" s="31">
        <v>1386500</v>
      </c>
      <c r="N288" s="31">
        <v>1260500</v>
      </c>
      <c r="O288" s="31">
        <v>1637900</v>
      </c>
      <c r="P288" s="31">
        <v>1637900</v>
      </c>
      <c r="Q288" s="31">
        <v>1637900</v>
      </c>
    </row>
    <row r="289" spans="1:18" x14ac:dyDescent="0.25">
      <c r="A289" s="25">
        <v>301000000</v>
      </c>
      <c r="B289" s="26" t="s">
        <v>310</v>
      </c>
      <c r="C289" s="22">
        <v>301010032</v>
      </c>
      <c r="D289" s="33"/>
      <c r="E289" s="24"/>
      <c r="F289" s="24"/>
      <c r="G289" s="68"/>
      <c r="H289" s="68"/>
      <c r="I289" s="68"/>
      <c r="J289" s="27">
        <v>804</v>
      </c>
      <c r="K289" s="35">
        <v>710500590</v>
      </c>
      <c r="L289" s="61">
        <v>800</v>
      </c>
      <c r="M289" s="31">
        <v>12200</v>
      </c>
      <c r="N289" s="31">
        <v>10200</v>
      </c>
      <c r="O289" s="31">
        <v>12100</v>
      </c>
      <c r="P289" s="31">
        <v>12100</v>
      </c>
      <c r="Q289" s="31">
        <v>12100</v>
      </c>
    </row>
    <row r="290" spans="1:18" s="21" customFormat="1" ht="32.5" customHeight="1" x14ac:dyDescent="0.25">
      <c r="A290" s="13">
        <v>301000000</v>
      </c>
      <c r="B290" s="14"/>
      <c r="C290" s="15">
        <v>301010035</v>
      </c>
      <c r="D290" s="162" t="s">
        <v>42</v>
      </c>
      <c r="E290" s="162"/>
      <c r="F290" s="162"/>
      <c r="G290" s="74"/>
      <c r="H290" s="74"/>
      <c r="I290" s="74"/>
      <c r="J290" s="16"/>
      <c r="K290" s="38"/>
      <c r="L290" s="60"/>
      <c r="M290" s="18">
        <f t="shared" ref="M290:N290" si="20">SUM(M292)</f>
        <v>50000</v>
      </c>
      <c r="N290" s="18">
        <f t="shared" si="20"/>
        <v>49300</v>
      </c>
      <c r="O290" s="18">
        <f t="shared" ref="O290:Q290" si="21">SUM(O292)</f>
        <v>100000</v>
      </c>
      <c r="P290" s="18">
        <f t="shared" si="21"/>
        <v>50000</v>
      </c>
      <c r="Q290" s="19">
        <f t="shared" si="21"/>
        <v>50000</v>
      </c>
      <c r="R290" s="20"/>
    </row>
    <row r="291" spans="1:18" ht="31.5" x14ac:dyDescent="0.25">
      <c r="A291" s="25">
        <v>301000000</v>
      </c>
      <c r="B291" s="26"/>
      <c r="C291" s="22">
        <v>301010035</v>
      </c>
      <c r="D291" s="33"/>
      <c r="E291" s="24"/>
      <c r="F291" s="36" t="s">
        <v>168</v>
      </c>
      <c r="G291" s="70" t="s">
        <v>76</v>
      </c>
      <c r="H291" s="71">
        <v>42005</v>
      </c>
      <c r="I291" s="68"/>
      <c r="J291" s="27"/>
      <c r="K291" s="28"/>
      <c r="L291" s="61"/>
      <c r="M291" s="31"/>
      <c r="N291" s="31"/>
      <c r="O291" s="31"/>
      <c r="P291" s="31"/>
      <c r="Q291" s="34"/>
    </row>
    <row r="292" spans="1:18" x14ac:dyDescent="0.25">
      <c r="A292" s="25"/>
      <c r="B292" s="26" t="s">
        <v>301</v>
      </c>
      <c r="C292" s="22">
        <v>301010035</v>
      </c>
      <c r="D292" s="33"/>
      <c r="E292" s="24"/>
      <c r="F292" s="24"/>
      <c r="G292" s="68"/>
      <c r="H292" s="68"/>
      <c r="I292" s="68"/>
      <c r="J292" s="27">
        <v>309</v>
      </c>
      <c r="K292" s="28">
        <v>530210690</v>
      </c>
      <c r="L292" s="61">
        <v>200</v>
      </c>
      <c r="M292" s="31">
        <v>50000</v>
      </c>
      <c r="N292" s="31">
        <v>49300</v>
      </c>
      <c r="O292" s="31">
        <v>100000</v>
      </c>
      <c r="P292" s="31">
        <v>50000</v>
      </c>
      <c r="Q292" s="32">
        <v>50000</v>
      </c>
    </row>
    <row r="293" spans="1:18" s="21" customFormat="1" ht="20.5" customHeight="1" x14ac:dyDescent="0.25">
      <c r="A293" s="13">
        <v>301000000</v>
      </c>
      <c r="B293" s="14"/>
      <c r="C293" s="15">
        <v>301010037</v>
      </c>
      <c r="D293" s="162" t="s">
        <v>41</v>
      </c>
      <c r="E293" s="162"/>
      <c r="F293" s="162"/>
      <c r="G293" s="74"/>
      <c r="H293" s="74"/>
      <c r="I293" s="74"/>
      <c r="J293" s="16"/>
      <c r="K293" s="17"/>
      <c r="L293" s="60"/>
      <c r="M293" s="18">
        <f t="shared" ref="M293:N293" si="22">SUM(M295)</f>
        <v>20000</v>
      </c>
      <c r="N293" s="18">
        <f t="shared" si="22"/>
        <v>7400</v>
      </c>
      <c r="O293" s="18">
        <f t="shared" ref="O293:Q293" si="23">SUM(O295)</f>
        <v>20000</v>
      </c>
      <c r="P293" s="18">
        <f t="shared" si="23"/>
        <v>20000</v>
      </c>
      <c r="Q293" s="19">
        <f t="shared" si="23"/>
        <v>20000</v>
      </c>
      <c r="R293" s="20"/>
    </row>
    <row r="294" spans="1:18" ht="21" x14ac:dyDescent="0.25">
      <c r="A294" s="25"/>
      <c r="B294" s="26"/>
      <c r="C294" s="22">
        <v>301010037</v>
      </c>
      <c r="D294" s="33"/>
      <c r="E294" s="24"/>
      <c r="F294" s="36" t="s">
        <v>169</v>
      </c>
      <c r="G294" s="70" t="s">
        <v>170</v>
      </c>
      <c r="H294" s="71">
        <v>40871</v>
      </c>
      <c r="I294" s="68"/>
      <c r="J294" s="27"/>
      <c r="K294" s="28"/>
      <c r="L294" s="61"/>
      <c r="M294" s="31"/>
      <c r="N294" s="31"/>
      <c r="O294" s="31"/>
      <c r="P294" s="31"/>
      <c r="Q294" s="34"/>
    </row>
    <row r="295" spans="1:18" x14ac:dyDescent="0.25">
      <c r="A295" s="25"/>
      <c r="B295" s="26" t="s">
        <v>301</v>
      </c>
      <c r="C295" s="22">
        <v>301010037</v>
      </c>
      <c r="D295" s="33"/>
      <c r="E295" s="24"/>
      <c r="F295" s="24"/>
      <c r="G295" s="68"/>
      <c r="H295" s="68"/>
      <c r="I295" s="68"/>
      <c r="J295" s="27">
        <v>204</v>
      </c>
      <c r="K295" s="28">
        <v>9990010090</v>
      </c>
      <c r="L295" s="61">
        <v>200</v>
      </c>
      <c r="M295" s="31">
        <v>20000</v>
      </c>
      <c r="N295" s="31">
        <v>7400</v>
      </c>
      <c r="O295" s="31">
        <v>20000</v>
      </c>
      <c r="P295" s="31">
        <v>20000</v>
      </c>
      <c r="Q295" s="32">
        <v>20000</v>
      </c>
    </row>
    <row r="296" spans="1:18" s="21" customFormat="1" ht="21" customHeight="1" x14ac:dyDescent="0.25">
      <c r="A296" s="13">
        <v>301000000</v>
      </c>
      <c r="B296" s="14"/>
      <c r="C296" s="15">
        <v>301010040</v>
      </c>
      <c r="D296" s="162" t="s">
        <v>40</v>
      </c>
      <c r="E296" s="162"/>
      <c r="F296" s="162"/>
      <c r="G296" s="74"/>
      <c r="H296" s="74"/>
      <c r="I296" s="74"/>
      <c r="J296" s="16"/>
      <c r="K296" s="17"/>
      <c r="L296" s="60"/>
      <c r="M296" s="18">
        <f t="shared" ref="M296:N296" si="24">SUM(M300)</f>
        <v>30000</v>
      </c>
      <c r="N296" s="18">
        <f t="shared" si="24"/>
        <v>30000</v>
      </c>
      <c r="O296" s="18">
        <f t="shared" ref="O296:Q296" si="25">SUM(O300)</f>
        <v>30000</v>
      </c>
      <c r="P296" s="18">
        <f t="shared" si="25"/>
        <v>30000</v>
      </c>
      <c r="Q296" s="19">
        <f t="shared" si="25"/>
        <v>30000</v>
      </c>
      <c r="R296" s="20"/>
    </row>
    <row r="297" spans="1:18" ht="31.5" x14ac:dyDescent="0.25">
      <c r="A297" s="25"/>
      <c r="B297" s="26"/>
      <c r="C297" s="22">
        <v>301010040</v>
      </c>
      <c r="D297" s="33"/>
      <c r="E297" s="24"/>
      <c r="F297" s="24" t="s">
        <v>172</v>
      </c>
      <c r="G297" s="68" t="s">
        <v>175</v>
      </c>
      <c r="H297" s="69">
        <v>42005</v>
      </c>
      <c r="I297" s="68"/>
      <c r="J297" s="27"/>
      <c r="K297" s="28"/>
      <c r="L297" s="61"/>
      <c r="M297" s="31"/>
      <c r="N297" s="31"/>
      <c r="O297" s="31"/>
      <c r="P297" s="31"/>
      <c r="Q297" s="34"/>
    </row>
    <row r="298" spans="1:18" ht="31.5" x14ac:dyDescent="0.25">
      <c r="A298" s="25"/>
      <c r="B298" s="26"/>
      <c r="C298" s="22">
        <v>301010040</v>
      </c>
      <c r="D298" s="33"/>
      <c r="E298" s="24"/>
      <c r="F298" s="24" t="s">
        <v>180</v>
      </c>
      <c r="G298" s="68" t="s">
        <v>177</v>
      </c>
      <c r="H298" s="69">
        <v>42942</v>
      </c>
      <c r="I298" s="68"/>
      <c r="J298" s="27"/>
      <c r="K298" s="28"/>
      <c r="L298" s="61"/>
      <c r="M298" s="31"/>
      <c r="N298" s="31"/>
      <c r="O298" s="31"/>
      <c r="P298" s="31"/>
      <c r="Q298" s="34"/>
    </row>
    <row r="299" spans="1:18" ht="21" x14ac:dyDescent="0.25">
      <c r="A299" s="25"/>
      <c r="B299" s="26"/>
      <c r="C299" s="22">
        <v>301010040</v>
      </c>
      <c r="D299" s="33"/>
      <c r="E299" s="24"/>
      <c r="F299" s="24" t="s">
        <v>174</v>
      </c>
      <c r="G299" s="68" t="s">
        <v>178</v>
      </c>
      <c r="H299" s="69">
        <v>40868</v>
      </c>
      <c r="I299" s="68"/>
      <c r="J299" s="27"/>
      <c r="K299" s="28"/>
      <c r="L299" s="61"/>
      <c r="M299" s="31"/>
      <c r="N299" s="31"/>
      <c r="O299" s="31"/>
      <c r="P299" s="31"/>
      <c r="Q299" s="34"/>
    </row>
    <row r="300" spans="1:18" x14ac:dyDescent="0.25">
      <c r="A300" s="25"/>
      <c r="B300" s="26" t="s">
        <v>299</v>
      </c>
      <c r="C300" s="22">
        <v>301010040</v>
      </c>
      <c r="D300" s="33"/>
      <c r="E300" s="24"/>
      <c r="F300" s="24"/>
      <c r="G300" s="68"/>
      <c r="H300" s="68"/>
      <c r="I300" s="68"/>
      <c r="J300" s="27">
        <v>405</v>
      </c>
      <c r="K300" s="28">
        <v>1220110510</v>
      </c>
      <c r="L300" s="61">
        <v>200</v>
      </c>
      <c r="M300" s="31">
        <v>30000</v>
      </c>
      <c r="N300" s="31">
        <v>30000</v>
      </c>
      <c r="O300" s="31">
        <v>30000</v>
      </c>
      <c r="P300" s="31">
        <v>30000</v>
      </c>
      <c r="Q300" s="32">
        <v>30000</v>
      </c>
    </row>
    <row r="301" spans="1:18" s="21" customFormat="1" x14ac:dyDescent="0.25">
      <c r="A301" s="13">
        <v>301000000</v>
      </c>
      <c r="B301" s="14"/>
      <c r="C301" s="15">
        <v>301010041</v>
      </c>
      <c r="D301" s="162" t="s">
        <v>39</v>
      </c>
      <c r="E301" s="162"/>
      <c r="F301" s="162"/>
      <c r="G301" s="74"/>
      <c r="H301" s="74"/>
      <c r="I301" s="74"/>
      <c r="J301" s="16"/>
      <c r="K301" s="17"/>
      <c r="L301" s="60"/>
      <c r="M301" s="18">
        <f t="shared" ref="M301:N301" si="26">SUM(M305:M305)</f>
        <v>170000</v>
      </c>
      <c r="N301" s="18">
        <f t="shared" si="26"/>
        <v>169500</v>
      </c>
      <c r="O301" s="18">
        <f t="shared" ref="O301:Q301" si="27">SUM(O305:O305)</f>
        <v>170000</v>
      </c>
      <c r="P301" s="18">
        <f t="shared" si="27"/>
        <v>170000</v>
      </c>
      <c r="Q301" s="19">
        <f t="shared" si="27"/>
        <v>170000</v>
      </c>
      <c r="R301" s="20"/>
    </row>
    <row r="302" spans="1:18" ht="31.5" x14ac:dyDescent="0.25">
      <c r="A302" s="25"/>
      <c r="B302" s="26"/>
      <c r="C302" s="22">
        <v>301010041</v>
      </c>
      <c r="D302" s="33"/>
      <c r="E302" s="24"/>
      <c r="F302" s="24" t="s">
        <v>172</v>
      </c>
      <c r="G302" s="68" t="s">
        <v>175</v>
      </c>
      <c r="H302" s="69">
        <v>42005</v>
      </c>
      <c r="I302" s="68"/>
      <c r="J302" s="27"/>
      <c r="K302" s="28"/>
      <c r="L302" s="61"/>
      <c r="M302" s="31"/>
      <c r="N302" s="31"/>
      <c r="O302" s="31"/>
      <c r="P302" s="31"/>
      <c r="Q302" s="34"/>
    </row>
    <row r="303" spans="1:18" ht="31.5" x14ac:dyDescent="0.25">
      <c r="A303" s="25"/>
      <c r="B303" s="26"/>
      <c r="C303" s="22">
        <v>301010041</v>
      </c>
      <c r="D303" s="33"/>
      <c r="E303" s="24"/>
      <c r="F303" s="24" t="s">
        <v>180</v>
      </c>
      <c r="G303" s="68" t="s">
        <v>177</v>
      </c>
      <c r="H303" s="69">
        <v>42942</v>
      </c>
      <c r="I303" s="68"/>
      <c r="J303" s="27"/>
      <c r="K303" s="28"/>
      <c r="L303" s="61"/>
      <c r="M303" s="31"/>
      <c r="N303" s="31"/>
      <c r="O303" s="31"/>
      <c r="P303" s="31"/>
      <c r="Q303" s="34"/>
    </row>
    <row r="304" spans="1:18" ht="21" x14ac:dyDescent="0.25">
      <c r="A304" s="25"/>
      <c r="B304" s="26"/>
      <c r="C304" s="22">
        <v>301010041</v>
      </c>
      <c r="D304" s="33"/>
      <c r="E304" s="24"/>
      <c r="F304" s="24" t="s">
        <v>174</v>
      </c>
      <c r="G304" s="68" t="s">
        <v>178</v>
      </c>
      <c r="H304" s="69">
        <v>40868</v>
      </c>
      <c r="I304" s="68"/>
      <c r="J304" s="27"/>
      <c r="K304" s="28"/>
      <c r="L304" s="61"/>
      <c r="M304" s="31"/>
      <c r="N304" s="31"/>
      <c r="O304" s="31"/>
      <c r="P304" s="31"/>
      <c r="Q304" s="34"/>
    </row>
    <row r="305" spans="1:18" x14ac:dyDescent="0.25">
      <c r="A305" s="25"/>
      <c r="B305" s="26" t="s">
        <v>299</v>
      </c>
      <c r="C305" s="22">
        <v>301010041</v>
      </c>
      <c r="D305" s="33"/>
      <c r="E305" s="24"/>
      <c r="F305" s="24"/>
      <c r="G305" s="68"/>
      <c r="H305" s="68"/>
      <c r="I305" s="68"/>
      <c r="J305" s="27">
        <v>405</v>
      </c>
      <c r="K305" s="28">
        <v>1220110510</v>
      </c>
      <c r="L305" s="61">
        <v>200</v>
      </c>
      <c r="M305" s="31">
        <v>170000</v>
      </c>
      <c r="N305" s="31">
        <v>169500</v>
      </c>
      <c r="O305" s="31">
        <v>170000</v>
      </c>
      <c r="P305" s="31">
        <v>170000</v>
      </c>
      <c r="Q305" s="32">
        <v>170000</v>
      </c>
    </row>
    <row r="306" spans="1:18" s="21" customFormat="1" x14ac:dyDescent="0.25">
      <c r="A306" s="13">
        <v>301000000</v>
      </c>
      <c r="B306" s="14"/>
      <c r="C306" s="15">
        <v>301010042</v>
      </c>
      <c r="D306" s="162" t="s">
        <v>38</v>
      </c>
      <c r="E306" s="162"/>
      <c r="F306" s="162"/>
      <c r="G306" s="74"/>
      <c r="H306" s="74"/>
      <c r="I306" s="74"/>
      <c r="J306" s="16"/>
      <c r="K306" s="17"/>
      <c r="L306" s="60"/>
      <c r="M306" s="18">
        <f>SUM(M312:M315)</f>
        <v>1312000</v>
      </c>
      <c r="N306" s="18">
        <f>SUM(N312:N315)</f>
        <v>1311000</v>
      </c>
      <c r="O306" s="18">
        <f>SUM(O312:O315)</f>
        <v>2145000</v>
      </c>
      <c r="P306" s="18">
        <f>SUM(P312:P315)</f>
        <v>1745000</v>
      </c>
      <c r="Q306" s="19">
        <f>SUM(Q312:Q315)</f>
        <v>1745000</v>
      </c>
      <c r="R306" s="20"/>
    </row>
    <row r="307" spans="1:18" ht="21" x14ac:dyDescent="0.25">
      <c r="A307" s="25"/>
      <c r="B307" s="26"/>
      <c r="C307" s="22">
        <v>301010042</v>
      </c>
      <c r="D307" s="33"/>
      <c r="E307" s="24"/>
      <c r="F307" s="24" t="s">
        <v>171</v>
      </c>
      <c r="G307" s="68" t="s">
        <v>110</v>
      </c>
      <c r="H307" s="69">
        <v>42005</v>
      </c>
      <c r="I307" s="68"/>
      <c r="J307" s="27"/>
      <c r="K307" s="28"/>
      <c r="L307" s="61"/>
      <c r="M307" s="31"/>
      <c r="N307" s="31"/>
      <c r="O307" s="31"/>
      <c r="P307" s="31"/>
      <c r="Q307" s="34"/>
    </row>
    <row r="308" spans="1:18" ht="31.5" x14ac:dyDescent="0.25">
      <c r="A308" s="25"/>
      <c r="B308" s="26"/>
      <c r="C308" s="22">
        <v>301010042</v>
      </c>
      <c r="D308" s="33"/>
      <c r="E308" s="24"/>
      <c r="F308" s="24" t="s">
        <v>172</v>
      </c>
      <c r="G308" s="68" t="s">
        <v>175</v>
      </c>
      <c r="H308" s="69">
        <v>42005</v>
      </c>
      <c r="I308" s="68"/>
      <c r="J308" s="27"/>
      <c r="K308" s="28"/>
      <c r="L308" s="61"/>
      <c r="M308" s="31"/>
      <c r="N308" s="31"/>
      <c r="O308" s="31"/>
      <c r="P308" s="31"/>
      <c r="Q308" s="34"/>
    </row>
    <row r="309" spans="1:18" ht="31.5" x14ac:dyDescent="0.25">
      <c r="A309" s="25"/>
      <c r="B309" s="26"/>
      <c r="C309" s="22">
        <v>301010042</v>
      </c>
      <c r="D309" s="33"/>
      <c r="E309" s="24"/>
      <c r="F309" s="24" t="s">
        <v>180</v>
      </c>
      <c r="G309" s="68" t="s">
        <v>177</v>
      </c>
      <c r="H309" s="69">
        <v>42942</v>
      </c>
      <c r="I309" s="68"/>
      <c r="J309" s="27"/>
      <c r="K309" s="28"/>
      <c r="L309" s="61"/>
      <c r="M309" s="31"/>
      <c r="N309" s="31"/>
      <c r="O309" s="31"/>
      <c r="P309" s="31"/>
      <c r="Q309" s="34"/>
    </row>
    <row r="310" spans="1:18" ht="21" x14ac:dyDescent="0.25">
      <c r="A310" s="25"/>
      <c r="B310" s="26"/>
      <c r="C310" s="22">
        <v>301010042</v>
      </c>
      <c r="D310" s="33"/>
      <c r="E310" s="24"/>
      <c r="F310" s="24" t="s">
        <v>174</v>
      </c>
      <c r="G310" s="68" t="s">
        <v>178</v>
      </c>
      <c r="H310" s="69">
        <v>40868</v>
      </c>
      <c r="I310" s="68"/>
      <c r="J310" s="27"/>
      <c r="K310" s="28"/>
      <c r="L310" s="61"/>
      <c r="M310" s="31"/>
      <c r="N310" s="31"/>
      <c r="O310" s="31"/>
      <c r="P310" s="31"/>
      <c r="Q310" s="34"/>
    </row>
    <row r="311" spans="1:18" x14ac:dyDescent="0.25">
      <c r="A311" s="25"/>
      <c r="B311" s="26"/>
      <c r="C311" s="22">
        <v>301010042</v>
      </c>
      <c r="D311" s="33"/>
      <c r="E311" s="24"/>
      <c r="F311" s="24" t="s">
        <v>381</v>
      </c>
      <c r="G311" s="68"/>
      <c r="H311" s="69"/>
      <c r="I311" s="68"/>
      <c r="J311" s="27"/>
      <c r="K311" s="28"/>
      <c r="L311" s="61"/>
      <c r="M311" s="31"/>
      <c r="N311" s="31"/>
      <c r="O311" s="31"/>
      <c r="P311" s="31"/>
      <c r="Q311" s="34"/>
    </row>
    <row r="312" spans="1:18" x14ac:dyDescent="0.25">
      <c r="A312" s="25"/>
      <c r="B312" s="26" t="s">
        <v>301</v>
      </c>
      <c r="C312" s="22">
        <v>301010042</v>
      </c>
      <c r="D312" s="33"/>
      <c r="E312" s="24"/>
      <c r="F312" s="24"/>
      <c r="G312" s="68"/>
      <c r="H312" s="68"/>
      <c r="I312" s="68"/>
      <c r="J312" s="27">
        <v>412</v>
      </c>
      <c r="K312" s="28">
        <v>910110790</v>
      </c>
      <c r="L312" s="61">
        <v>200</v>
      </c>
      <c r="M312" s="31">
        <v>377000</v>
      </c>
      <c r="N312" s="31">
        <v>376400</v>
      </c>
      <c r="O312" s="31">
        <v>1200000</v>
      </c>
      <c r="P312" s="31">
        <v>800000</v>
      </c>
      <c r="Q312" s="32">
        <v>800000</v>
      </c>
    </row>
    <row r="313" spans="1:18" x14ac:dyDescent="0.25">
      <c r="A313" s="25"/>
      <c r="B313" s="26" t="s">
        <v>301</v>
      </c>
      <c r="C313" s="22">
        <v>301010042</v>
      </c>
      <c r="D313" s="33"/>
      <c r="E313" s="24"/>
      <c r="F313" s="24"/>
      <c r="G313" s="68"/>
      <c r="H313" s="68"/>
      <c r="I313" s="68"/>
      <c r="J313" s="27">
        <v>412</v>
      </c>
      <c r="K313" s="28">
        <v>920211450</v>
      </c>
      <c r="L313" s="61">
        <v>200</v>
      </c>
      <c r="M313" s="31">
        <v>150000</v>
      </c>
      <c r="N313" s="31">
        <v>149600</v>
      </c>
      <c r="O313" s="31">
        <v>150000</v>
      </c>
      <c r="P313" s="31">
        <v>150000</v>
      </c>
      <c r="Q313" s="32">
        <v>150000</v>
      </c>
    </row>
    <row r="314" spans="1:18" x14ac:dyDescent="0.25">
      <c r="A314" s="25"/>
      <c r="B314" s="26" t="s">
        <v>299</v>
      </c>
      <c r="C314" s="22">
        <v>301010042</v>
      </c>
      <c r="D314" s="33"/>
      <c r="E314" s="24"/>
      <c r="F314" s="24"/>
      <c r="G314" s="68"/>
      <c r="H314" s="68"/>
      <c r="I314" s="68"/>
      <c r="J314" s="27">
        <v>412</v>
      </c>
      <c r="K314" s="28">
        <v>920200590</v>
      </c>
      <c r="L314" s="61">
        <v>600</v>
      </c>
      <c r="M314" s="31">
        <v>715000</v>
      </c>
      <c r="N314" s="31">
        <v>715000</v>
      </c>
      <c r="O314" s="31">
        <v>715000</v>
      </c>
      <c r="P314" s="31">
        <v>715000</v>
      </c>
      <c r="Q314" s="32">
        <v>715000</v>
      </c>
    </row>
    <row r="315" spans="1:18" x14ac:dyDescent="0.25">
      <c r="A315" s="25"/>
      <c r="B315" s="26" t="s">
        <v>301</v>
      </c>
      <c r="C315" s="22">
        <v>301010042</v>
      </c>
      <c r="D315" s="33"/>
      <c r="E315" s="24"/>
      <c r="F315" s="24"/>
      <c r="G315" s="68"/>
      <c r="H315" s="68"/>
      <c r="I315" s="68"/>
      <c r="J315" s="27">
        <v>412</v>
      </c>
      <c r="K315" s="28">
        <v>920311450</v>
      </c>
      <c r="L315" s="61">
        <v>200</v>
      </c>
      <c r="M315" s="31">
        <v>70000</v>
      </c>
      <c r="N315" s="31">
        <v>70000</v>
      </c>
      <c r="O315" s="31">
        <v>80000</v>
      </c>
      <c r="P315" s="31">
        <v>80000</v>
      </c>
      <c r="Q315" s="32">
        <v>80000</v>
      </c>
    </row>
    <row r="316" spans="1:18" s="21" customFormat="1" ht="23" customHeight="1" x14ac:dyDescent="0.25">
      <c r="A316" s="13">
        <v>301000000</v>
      </c>
      <c r="B316" s="14"/>
      <c r="C316" s="15">
        <v>301010043</v>
      </c>
      <c r="D316" s="162" t="s">
        <v>37</v>
      </c>
      <c r="E316" s="162"/>
      <c r="F316" s="162"/>
      <c r="G316" s="74"/>
      <c r="H316" s="74"/>
      <c r="I316" s="74"/>
      <c r="J316" s="16"/>
      <c r="K316" s="17"/>
      <c r="L316" s="60"/>
      <c r="M316" s="18">
        <f t="shared" ref="M316:N316" si="28">SUM(M319:M320)</f>
        <v>800000</v>
      </c>
      <c r="N316" s="18">
        <f t="shared" si="28"/>
        <v>800000</v>
      </c>
      <c r="O316" s="18">
        <f t="shared" ref="O316:Q316" si="29">SUM(O319:O320)</f>
        <v>800000</v>
      </c>
      <c r="P316" s="18">
        <f t="shared" si="29"/>
        <v>800000</v>
      </c>
      <c r="Q316" s="19">
        <f t="shared" si="29"/>
        <v>800000</v>
      </c>
      <c r="R316" s="20"/>
    </row>
    <row r="317" spans="1:18" ht="21" x14ac:dyDescent="0.25">
      <c r="A317" s="25"/>
      <c r="B317" s="26"/>
      <c r="C317" s="22">
        <v>301010043</v>
      </c>
      <c r="D317" s="33"/>
      <c r="E317" s="24"/>
      <c r="F317" s="24" t="s">
        <v>173</v>
      </c>
      <c r="G317" s="68" t="s">
        <v>176</v>
      </c>
      <c r="H317" s="69">
        <v>42005</v>
      </c>
      <c r="I317" s="68"/>
      <c r="J317" s="27"/>
      <c r="K317" s="28"/>
      <c r="L317" s="61"/>
      <c r="M317" s="31"/>
      <c r="N317" s="31"/>
      <c r="O317" s="31"/>
      <c r="P317" s="31"/>
      <c r="Q317" s="34"/>
    </row>
    <row r="318" spans="1:18" ht="21" x14ac:dyDescent="0.25">
      <c r="A318" s="25"/>
      <c r="B318" s="26"/>
      <c r="C318" s="22">
        <v>301010043</v>
      </c>
      <c r="D318" s="33"/>
      <c r="E318" s="24"/>
      <c r="F318" s="24" t="s">
        <v>80</v>
      </c>
      <c r="G318" s="68" t="s">
        <v>179</v>
      </c>
      <c r="H318" s="69">
        <v>42005</v>
      </c>
      <c r="I318" s="68"/>
      <c r="J318" s="27"/>
      <c r="K318" s="28"/>
      <c r="L318" s="61"/>
      <c r="M318" s="31"/>
      <c r="N318" s="31"/>
      <c r="O318" s="31"/>
      <c r="P318" s="31"/>
      <c r="Q318" s="34"/>
    </row>
    <row r="319" spans="1:18" x14ac:dyDescent="0.25">
      <c r="A319" s="25"/>
      <c r="B319" s="26" t="s">
        <v>301</v>
      </c>
      <c r="C319" s="22">
        <v>301010043</v>
      </c>
      <c r="D319" s="33"/>
      <c r="E319" s="24"/>
      <c r="F319" s="24"/>
      <c r="G319" s="68"/>
      <c r="H319" s="69"/>
      <c r="I319" s="68"/>
      <c r="J319" s="27">
        <v>113</v>
      </c>
      <c r="K319" s="28">
        <v>620110470</v>
      </c>
      <c r="L319" s="61">
        <v>600</v>
      </c>
      <c r="M319" s="31">
        <v>400000</v>
      </c>
      <c r="N319" s="31">
        <v>400000</v>
      </c>
      <c r="O319" s="31">
        <v>400000</v>
      </c>
      <c r="P319" s="31">
        <v>400000</v>
      </c>
      <c r="Q319" s="32">
        <v>400000</v>
      </c>
    </row>
    <row r="320" spans="1:18" x14ac:dyDescent="0.25">
      <c r="A320" s="25"/>
      <c r="B320" s="26" t="s">
        <v>301</v>
      </c>
      <c r="C320" s="22">
        <v>301010043</v>
      </c>
      <c r="D320" s="33"/>
      <c r="E320" s="24"/>
      <c r="F320" s="24"/>
      <c r="G320" s="68"/>
      <c r="H320" s="68"/>
      <c r="I320" s="68"/>
      <c r="J320" s="27">
        <v>1003</v>
      </c>
      <c r="K320" s="28">
        <v>220110080</v>
      </c>
      <c r="L320" s="61">
        <v>600</v>
      </c>
      <c r="M320" s="31">
        <v>400000</v>
      </c>
      <c r="N320" s="31">
        <v>400000</v>
      </c>
      <c r="O320" s="31">
        <v>400000</v>
      </c>
      <c r="P320" s="31">
        <v>400000</v>
      </c>
      <c r="Q320" s="32">
        <v>400000</v>
      </c>
    </row>
    <row r="321" spans="1:18" s="21" customFormat="1" ht="25" customHeight="1" x14ac:dyDescent="0.25">
      <c r="A321" s="13">
        <v>301000000</v>
      </c>
      <c r="B321" s="14"/>
      <c r="C321" s="15">
        <v>301010044</v>
      </c>
      <c r="D321" s="162" t="s">
        <v>36</v>
      </c>
      <c r="E321" s="162"/>
      <c r="F321" s="162"/>
      <c r="G321" s="74"/>
      <c r="H321" s="74"/>
      <c r="I321" s="74"/>
      <c r="J321" s="16"/>
      <c r="K321" s="17"/>
      <c r="L321" s="60"/>
      <c r="M321" s="18">
        <f>SUM(M335:M347)</f>
        <v>113055500</v>
      </c>
      <c r="N321" s="18">
        <f>SUM(N335:N347)</f>
        <v>99534300</v>
      </c>
      <c r="O321" s="18">
        <f t="shared" ref="O321:Q321" si="30">SUM(O335:O347)</f>
        <v>109002100</v>
      </c>
      <c r="P321" s="18">
        <f t="shared" si="30"/>
        <v>100280200</v>
      </c>
      <c r="Q321" s="18">
        <f t="shared" si="30"/>
        <v>97348000</v>
      </c>
      <c r="R321" s="20"/>
    </row>
    <row r="322" spans="1:18" ht="42" x14ac:dyDescent="0.25">
      <c r="A322" s="25"/>
      <c r="B322" s="26"/>
      <c r="C322" s="22">
        <v>301010044</v>
      </c>
      <c r="D322" s="33"/>
      <c r="E322" s="24"/>
      <c r="F322" s="36" t="s">
        <v>182</v>
      </c>
      <c r="G322" s="70" t="s">
        <v>183</v>
      </c>
      <c r="H322" s="70" t="s">
        <v>184</v>
      </c>
      <c r="I322" s="68"/>
      <c r="J322" s="27"/>
      <c r="K322" s="28"/>
      <c r="L322" s="61"/>
      <c r="M322" s="31"/>
      <c r="N322" s="31"/>
      <c r="O322" s="31"/>
      <c r="P322" s="31"/>
      <c r="Q322" s="34"/>
    </row>
    <row r="323" spans="1:18" ht="31.5" x14ac:dyDescent="0.25">
      <c r="A323" s="25"/>
      <c r="B323" s="26"/>
      <c r="C323" s="22">
        <v>301010044</v>
      </c>
      <c r="D323" s="33"/>
      <c r="E323" s="24"/>
      <c r="F323" s="36" t="s">
        <v>185</v>
      </c>
      <c r="G323" s="70" t="s">
        <v>76</v>
      </c>
      <c r="H323" s="71">
        <v>42005</v>
      </c>
      <c r="I323" s="68"/>
      <c r="J323" s="27"/>
      <c r="K323" s="28"/>
      <c r="L323" s="61"/>
      <c r="M323" s="31"/>
      <c r="N323" s="31"/>
      <c r="O323" s="31"/>
      <c r="P323" s="31"/>
      <c r="Q323" s="34"/>
    </row>
    <row r="324" spans="1:18" ht="31.5" x14ac:dyDescent="0.25">
      <c r="A324" s="25"/>
      <c r="B324" s="26"/>
      <c r="C324" s="22">
        <v>301010044</v>
      </c>
      <c r="D324" s="33"/>
      <c r="E324" s="24"/>
      <c r="F324" s="36" t="s">
        <v>186</v>
      </c>
      <c r="G324" s="70" t="s">
        <v>76</v>
      </c>
      <c r="H324" s="71">
        <v>42005</v>
      </c>
      <c r="I324" s="68"/>
      <c r="J324" s="27"/>
      <c r="K324" s="28"/>
      <c r="L324" s="61"/>
      <c r="M324" s="31"/>
      <c r="N324" s="31"/>
      <c r="O324" s="31"/>
      <c r="P324" s="31"/>
      <c r="Q324" s="34"/>
    </row>
    <row r="325" spans="1:18" ht="31.5" x14ac:dyDescent="0.25">
      <c r="A325" s="25"/>
      <c r="B325" s="26"/>
      <c r="C325" s="22">
        <v>301010044</v>
      </c>
      <c r="D325" s="33"/>
      <c r="E325" s="24"/>
      <c r="F325" s="36" t="s">
        <v>187</v>
      </c>
      <c r="G325" s="70" t="s">
        <v>76</v>
      </c>
      <c r="H325" s="71">
        <v>42005</v>
      </c>
      <c r="I325" s="68"/>
      <c r="J325" s="27"/>
      <c r="K325" s="28"/>
      <c r="L325" s="61"/>
      <c r="M325" s="31"/>
      <c r="N325" s="31"/>
      <c r="O325" s="31"/>
      <c r="P325" s="31"/>
      <c r="Q325" s="34"/>
    </row>
    <row r="326" spans="1:18" ht="42" x14ac:dyDescent="0.25">
      <c r="A326" s="25"/>
      <c r="B326" s="26"/>
      <c r="C326" s="22">
        <v>301010044</v>
      </c>
      <c r="D326" s="33"/>
      <c r="E326" s="24"/>
      <c r="F326" s="36" t="s">
        <v>188</v>
      </c>
      <c r="G326" s="70" t="s">
        <v>139</v>
      </c>
      <c r="H326" s="70" t="s">
        <v>189</v>
      </c>
      <c r="I326" s="68"/>
      <c r="J326" s="27"/>
      <c r="K326" s="28"/>
      <c r="L326" s="61"/>
      <c r="M326" s="31"/>
      <c r="N326" s="31"/>
      <c r="O326" s="31"/>
      <c r="P326" s="31"/>
      <c r="Q326" s="34"/>
    </row>
    <row r="327" spans="1:18" ht="42" x14ac:dyDescent="0.25">
      <c r="A327" s="25"/>
      <c r="B327" s="26"/>
      <c r="C327" s="22">
        <v>301010044</v>
      </c>
      <c r="D327" s="33"/>
      <c r="E327" s="24"/>
      <c r="F327" s="36" t="s">
        <v>190</v>
      </c>
      <c r="G327" s="70" t="s">
        <v>139</v>
      </c>
      <c r="H327" s="70" t="s">
        <v>198</v>
      </c>
      <c r="I327" s="68"/>
      <c r="J327" s="27"/>
      <c r="K327" s="28"/>
      <c r="L327" s="61"/>
      <c r="M327" s="31"/>
      <c r="N327" s="31"/>
      <c r="O327" s="31"/>
      <c r="P327" s="31"/>
      <c r="Q327" s="34"/>
    </row>
    <row r="328" spans="1:18" ht="42" x14ac:dyDescent="0.25">
      <c r="A328" s="25"/>
      <c r="B328" s="26"/>
      <c r="C328" s="22">
        <v>301010044</v>
      </c>
      <c r="D328" s="33"/>
      <c r="E328" s="24"/>
      <c r="F328" s="36" t="s">
        <v>191</v>
      </c>
      <c r="G328" s="70" t="s">
        <v>139</v>
      </c>
      <c r="H328" s="70" t="s">
        <v>199</v>
      </c>
      <c r="I328" s="68"/>
      <c r="J328" s="27"/>
      <c r="K328" s="28"/>
      <c r="L328" s="61"/>
      <c r="M328" s="31"/>
      <c r="N328" s="31"/>
      <c r="O328" s="31"/>
      <c r="P328" s="31"/>
      <c r="Q328" s="34"/>
    </row>
    <row r="329" spans="1:18" ht="42" x14ac:dyDescent="0.25">
      <c r="A329" s="25"/>
      <c r="B329" s="26"/>
      <c r="C329" s="22">
        <v>301010044</v>
      </c>
      <c r="D329" s="33"/>
      <c r="E329" s="24"/>
      <c r="F329" s="36" t="s">
        <v>192</v>
      </c>
      <c r="G329" s="70" t="s">
        <v>139</v>
      </c>
      <c r="H329" s="70" t="s">
        <v>200</v>
      </c>
      <c r="I329" s="68"/>
      <c r="J329" s="27"/>
      <c r="K329" s="28"/>
      <c r="L329" s="61"/>
      <c r="M329" s="31"/>
      <c r="N329" s="31"/>
      <c r="O329" s="31"/>
      <c r="P329" s="31"/>
      <c r="Q329" s="34"/>
    </row>
    <row r="330" spans="1:18" ht="42" x14ac:dyDescent="0.25">
      <c r="A330" s="25"/>
      <c r="B330" s="26"/>
      <c r="C330" s="22">
        <v>301010044</v>
      </c>
      <c r="D330" s="33"/>
      <c r="E330" s="24"/>
      <c r="F330" s="36" t="s">
        <v>193</v>
      </c>
      <c r="G330" s="70" t="s">
        <v>139</v>
      </c>
      <c r="H330" s="70" t="s">
        <v>201</v>
      </c>
      <c r="I330" s="68"/>
      <c r="J330" s="27"/>
      <c r="K330" s="28"/>
      <c r="L330" s="61"/>
      <c r="M330" s="31"/>
      <c r="N330" s="31"/>
      <c r="O330" s="31"/>
      <c r="P330" s="31"/>
      <c r="Q330" s="34"/>
    </row>
    <row r="331" spans="1:18" ht="42" x14ac:dyDescent="0.25">
      <c r="A331" s="25"/>
      <c r="B331" s="26"/>
      <c r="C331" s="22">
        <v>301010044</v>
      </c>
      <c r="D331" s="33"/>
      <c r="E331" s="24"/>
      <c r="F331" s="36" t="s">
        <v>194</v>
      </c>
      <c r="G331" s="70" t="s">
        <v>139</v>
      </c>
      <c r="H331" s="70" t="s">
        <v>202</v>
      </c>
      <c r="I331" s="68"/>
      <c r="J331" s="27"/>
      <c r="K331" s="28"/>
      <c r="L331" s="61"/>
      <c r="M331" s="31"/>
      <c r="N331" s="31"/>
      <c r="O331" s="31"/>
      <c r="P331" s="31"/>
      <c r="Q331" s="34"/>
    </row>
    <row r="332" spans="1:18" ht="31.5" x14ac:dyDescent="0.25">
      <c r="A332" s="25"/>
      <c r="B332" s="26"/>
      <c r="C332" s="22">
        <v>301010044</v>
      </c>
      <c r="D332" s="33"/>
      <c r="E332" s="24"/>
      <c r="F332" s="36" t="s">
        <v>195</v>
      </c>
      <c r="G332" s="70" t="s">
        <v>139</v>
      </c>
      <c r="H332" s="71">
        <v>42726</v>
      </c>
      <c r="I332" s="68"/>
      <c r="J332" s="27"/>
      <c r="K332" s="28"/>
      <c r="L332" s="61"/>
      <c r="M332" s="31"/>
      <c r="N332" s="31"/>
      <c r="O332" s="31"/>
      <c r="P332" s="31"/>
      <c r="Q332" s="34"/>
      <c r="R332" s="5"/>
    </row>
    <row r="333" spans="1:18" ht="42" x14ac:dyDescent="0.25">
      <c r="A333" s="25"/>
      <c r="B333" s="26"/>
      <c r="C333" s="22">
        <v>301010044</v>
      </c>
      <c r="D333" s="33"/>
      <c r="E333" s="24"/>
      <c r="F333" s="36" t="s">
        <v>196</v>
      </c>
      <c r="G333" s="70" t="s">
        <v>139</v>
      </c>
      <c r="H333" s="70" t="s">
        <v>198</v>
      </c>
      <c r="I333" s="68"/>
      <c r="J333" s="27"/>
      <c r="K333" s="28"/>
      <c r="L333" s="61"/>
      <c r="M333" s="31"/>
      <c r="N333" s="31"/>
      <c r="O333" s="31"/>
      <c r="P333" s="31"/>
      <c r="Q333" s="34"/>
      <c r="R333" s="5"/>
    </row>
    <row r="334" spans="1:18" ht="31.5" x14ac:dyDescent="0.25">
      <c r="A334" s="25"/>
      <c r="B334" s="26"/>
      <c r="C334" s="22">
        <v>301010044</v>
      </c>
      <c r="D334" s="33"/>
      <c r="E334" s="24"/>
      <c r="F334" s="36" t="s">
        <v>197</v>
      </c>
      <c r="G334" s="70" t="s">
        <v>139</v>
      </c>
      <c r="H334" s="70" t="s">
        <v>203</v>
      </c>
      <c r="I334" s="68"/>
      <c r="J334" s="27"/>
      <c r="K334" s="28"/>
      <c r="L334" s="61"/>
      <c r="M334" s="31"/>
      <c r="N334" s="31"/>
      <c r="O334" s="31"/>
      <c r="P334" s="31"/>
      <c r="Q334" s="34"/>
      <c r="R334" s="5"/>
    </row>
    <row r="335" spans="1:18" x14ac:dyDescent="0.25">
      <c r="A335" s="25"/>
      <c r="B335" s="26" t="s">
        <v>311</v>
      </c>
      <c r="C335" s="22">
        <v>301010044</v>
      </c>
      <c r="D335" s="33"/>
      <c r="E335" s="24"/>
      <c r="F335" s="24"/>
      <c r="G335" s="68"/>
      <c r="H335" s="68"/>
      <c r="I335" s="68"/>
      <c r="J335" s="27">
        <v>1101</v>
      </c>
      <c r="K335" s="35">
        <v>250110580</v>
      </c>
      <c r="L335" s="61">
        <v>600</v>
      </c>
      <c r="M335" s="31">
        <v>230900</v>
      </c>
      <c r="N335" s="31">
        <v>230900</v>
      </c>
      <c r="O335" s="31">
        <v>0</v>
      </c>
      <c r="P335" s="31">
        <v>0</v>
      </c>
      <c r="Q335" s="34">
        <v>0</v>
      </c>
      <c r="R335" s="5"/>
    </row>
    <row r="336" spans="1:18" x14ac:dyDescent="0.25">
      <c r="A336" s="25"/>
      <c r="B336" s="26" t="s">
        <v>311</v>
      </c>
      <c r="C336" s="22">
        <v>301010044</v>
      </c>
      <c r="D336" s="33"/>
      <c r="E336" s="24"/>
      <c r="F336" s="24"/>
      <c r="G336" s="68"/>
      <c r="H336" s="68"/>
      <c r="I336" s="68"/>
      <c r="J336" s="27">
        <v>1101</v>
      </c>
      <c r="K336" s="35">
        <v>610110460</v>
      </c>
      <c r="L336" s="61">
        <v>600</v>
      </c>
      <c r="M336" s="31">
        <v>235400</v>
      </c>
      <c r="N336" s="31">
        <v>235400</v>
      </c>
      <c r="O336" s="31">
        <v>104700</v>
      </c>
      <c r="P336" s="31">
        <v>104700</v>
      </c>
      <c r="Q336" s="34">
        <v>104700</v>
      </c>
      <c r="R336" s="5"/>
    </row>
    <row r="337" spans="1:18" x14ac:dyDescent="0.25">
      <c r="A337" s="25"/>
      <c r="B337" s="26" t="s">
        <v>311</v>
      </c>
      <c r="C337" s="22">
        <v>301010044</v>
      </c>
      <c r="D337" s="33"/>
      <c r="E337" s="24"/>
      <c r="F337" s="24"/>
      <c r="G337" s="68"/>
      <c r="H337" s="68"/>
      <c r="I337" s="68"/>
      <c r="J337" s="27">
        <v>1101</v>
      </c>
      <c r="K337" s="35">
        <v>650110280</v>
      </c>
      <c r="L337" s="61">
        <v>600</v>
      </c>
      <c r="M337" s="31">
        <v>400000</v>
      </c>
      <c r="N337" s="31">
        <v>400000</v>
      </c>
      <c r="O337" s="31">
        <v>505300</v>
      </c>
      <c r="P337" s="31">
        <v>150000</v>
      </c>
      <c r="Q337" s="32">
        <v>150000</v>
      </c>
      <c r="R337" s="5"/>
    </row>
    <row r="338" spans="1:18" x14ac:dyDescent="0.25">
      <c r="A338" s="25"/>
      <c r="B338" s="26" t="s">
        <v>311</v>
      </c>
      <c r="C338" s="22">
        <v>301010044</v>
      </c>
      <c r="D338" s="33"/>
      <c r="E338" s="24"/>
      <c r="F338" s="24"/>
      <c r="G338" s="68"/>
      <c r="H338" s="68"/>
      <c r="I338" s="68"/>
      <c r="J338" s="27">
        <v>1102</v>
      </c>
      <c r="K338" s="35" t="s">
        <v>313</v>
      </c>
      <c r="L338" s="61">
        <v>600</v>
      </c>
      <c r="M338" s="31">
        <v>3252700</v>
      </c>
      <c r="N338" s="31">
        <v>1846800</v>
      </c>
      <c r="O338" s="31">
        <v>0</v>
      </c>
      <c r="P338" s="31">
        <v>0</v>
      </c>
      <c r="Q338" s="32">
        <v>0</v>
      </c>
      <c r="R338" s="5"/>
    </row>
    <row r="339" spans="1:18" x14ac:dyDescent="0.25">
      <c r="A339" s="25"/>
      <c r="B339" s="26" t="s">
        <v>301</v>
      </c>
      <c r="C339" s="22">
        <v>301010044</v>
      </c>
      <c r="D339" s="33"/>
      <c r="E339" s="24"/>
      <c r="F339" s="24"/>
      <c r="G339" s="68"/>
      <c r="H339" s="68"/>
      <c r="I339" s="68"/>
      <c r="J339" s="27">
        <v>1101</v>
      </c>
      <c r="K339" s="35">
        <v>810310120</v>
      </c>
      <c r="L339" s="61">
        <v>400</v>
      </c>
      <c r="M339" s="31">
        <v>5965700</v>
      </c>
      <c r="N339" s="31">
        <v>2851800</v>
      </c>
      <c r="O339" s="31">
        <v>500000</v>
      </c>
      <c r="P339" s="31">
        <v>100000</v>
      </c>
      <c r="Q339" s="34">
        <v>100000</v>
      </c>
      <c r="R339" s="5"/>
    </row>
    <row r="340" spans="1:18" x14ac:dyDescent="0.25">
      <c r="A340" s="25"/>
      <c r="B340" s="26" t="s">
        <v>311</v>
      </c>
      <c r="C340" s="22">
        <v>301010044</v>
      </c>
      <c r="D340" s="33"/>
      <c r="E340" s="24"/>
      <c r="F340" s="24"/>
      <c r="G340" s="68"/>
      <c r="H340" s="68"/>
      <c r="I340" s="68"/>
      <c r="J340" s="27">
        <v>1101</v>
      </c>
      <c r="K340" s="35">
        <v>810300590</v>
      </c>
      <c r="L340" s="61">
        <v>600</v>
      </c>
      <c r="M340" s="31">
        <v>92334900</v>
      </c>
      <c r="N340" s="31">
        <v>92334900</v>
      </c>
      <c r="O340" s="31">
        <v>94420900</v>
      </c>
      <c r="P340" s="31">
        <v>94420900</v>
      </c>
      <c r="Q340" s="32">
        <v>94420900</v>
      </c>
      <c r="R340" s="5"/>
    </row>
    <row r="341" spans="1:18" x14ac:dyDescent="0.25">
      <c r="A341" s="25"/>
      <c r="B341" s="26" t="s">
        <v>311</v>
      </c>
      <c r="C341" s="22">
        <v>301010044</v>
      </c>
      <c r="D341" s="33"/>
      <c r="E341" s="24"/>
      <c r="F341" s="24"/>
      <c r="G341" s="68"/>
      <c r="H341" s="68"/>
      <c r="I341" s="68"/>
      <c r="J341" s="27">
        <v>1101</v>
      </c>
      <c r="K341" s="35">
        <v>810310210</v>
      </c>
      <c r="L341" s="61">
        <v>600</v>
      </c>
      <c r="M341" s="31">
        <v>200000</v>
      </c>
      <c r="N341" s="31">
        <v>200000</v>
      </c>
      <c r="O341" s="31">
        <v>200000</v>
      </c>
      <c r="P341" s="31">
        <v>0</v>
      </c>
      <c r="Q341" s="32">
        <v>0</v>
      </c>
      <c r="R341" s="5"/>
    </row>
    <row r="342" spans="1:18" x14ac:dyDescent="0.25">
      <c r="A342" s="25"/>
      <c r="B342" s="26" t="s">
        <v>301</v>
      </c>
      <c r="C342" s="22">
        <v>301010044</v>
      </c>
      <c r="D342" s="33"/>
      <c r="E342" s="24"/>
      <c r="F342" s="24"/>
      <c r="G342" s="68"/>
      <c r="H342" s="68"/>
      <c r="I342" s="68"/>
      <c r="J342" s="27">
        <v>1101</v>
      </c>
      <c r="K342" s="35">
        <v>810310210</v>
      </c>
      <c r="L342" s="61">
        <v>400</v>
      </c>
      <c r="M342" s="31">
        <v>0</v>
      </c>
      <c r="N342" s="31"/>
      <c r="O342" s="31">
        <v>0</v>
      </c>
      <c r="P342" s="31">
        <v>0</v>
      </c>
      <c r="Q342" s="32">
        <v>0</v>
      </c>
      <c r="R342" s="5"/>
    </row>
    <row r="343" spans="1:18" x14ac:dyDescent="0.25">
      <c r="A343" s="25"/>
      <c r="B343" s="26" t="s">
        <v>301</v>
      </c>
      <c r="C343" s="22">
        <v>301010044</v>
      </c>
      <c r="D343" s="33"/>
      <c r="E343" s="24"/>
      <c r="F343" s="24"/>
      <c r="G343" s="68"/>
      <c r="H343" s="68"/>
      <c r="I343" s="68"/>
      <c r="J343" s="27">
        <v>1101</v>
      </c>
      <c r="K343" s="35" t="s">
        <v>337</v>
      </c>
      <c r="L343" s="61">
        <v>400</v>
      </c>
      <c r="M343" s="31">
        <v>0</v>
      </c>
      <c r="N343" s="31"/>
      <c r="O343" s="31">
        <v>2928800</v>
      </c>
      <c r="P343" s="31">
        <v>732200</v>
      </c>
      <c r="Q343" s="32">
        <v>0</v>
      </c>
      <c r="R343" s="5"/>
    </row>
    <row r="344" spans="1:18" x14ac:dyDescent="0.25">
      <c r="A344" s="25"/>
      <c r="B344" s="26" t="s">
        <v>311</v>
      </c>
      <c r="C344" s="22">
        <v>301010044</v>
      </c>
      <c r="D344" s="33"/>
      <c r="E344" s="24"/>
      <c r="F344" s="24"/>
      <c r="G344" s="68"/>
      <c r="H344" s="68"/>
      <c r="I344" s="68"/>
      <c r="J344" s="27">
        <v>1101</v>
      </c>
      <c r="K344" s="35" t="s">
        <v>312</v>
      </c>
      <c r="L344" s="61">
        <v>600</v>
      </c>
      <c r="M344" s="31">
        <v>842400</v>
      </c>
      <c r="N344" s="31">
        <v>841100</v>
      </c>
      <c r="O344" s="31">
        <v>842400</v>
      </c>
      <c r="P344" s="31">
        <v>842400</v>
      </c>
      <c r="Q344" s="32">
        <v>842400</v>
      </c>
      <c r="R344" s="5"/>
    </row>
    <row r="345" spans="1:18" x14ac:dyDescent="0.25">
      <c r="A345" s="25"/>
      <c r="B345" s="26" t="s">
        <v>301</v>
      </c>
      <c r="C345" s="22">
        <v>301010044</v>
      </c>
      <c r="D345" s="33"/>
      <c r="E345" s="24"/>
      <c r="F345" s="24"/>
      <c r="G345" s="68"/>
      <c r="H345" s="68"/>
      <c r="I345" s="68"/>
      <c r="J345" s="27">
        <v>1101</v>
      </c>
      <c r="K345" s="35" t="s">
        <v>539</v>
      </c>
      <c r="L345" s="61">
        <v>400</v>
      </c>
      <c r="M345" s="31">
        <v>0</v>
      </c>
      <c r="N345" s="31"/>
      <c r="O345" s="31">
        <v>0</v>
      </c>
      <c r="P345" s="31">
        <v>2930000</v>
      </c>
      <c r="Q345" s="32">
        <v>730000</v>
      </c>
      <c r="R345" s="5"/>
    </row>
    <row r="346" spans="1:18" x14ac:dyDescent="0.25">
      <c r="A346" s="25"/>
      <c r="B346" s="26" t="s">
        <v>311</v>
      </c>
      <c r="C346" s="22">
        <v>301010044</v>
      </c>
      <c r="D346" s="33"/>
      <c r="E346" s="24"/>
      <c r="F346" s="24"/>
      <c r="G346" s="68"/>
      <c r="H346" s="68"/>
      <c r="I346" s="68"/>
      <c r="J346" s="27">
        <v>1101</v>
      </c>
      <c r="K346" s="35">
        <v>810310730</v>
      </c>
      <c r="L346" s="61">
        <v>600</v>
      </c>
      <c r="M346" s="31">
        <v>9000000</v>
      </c>
      <c r="N346" s="31">
        <v>0</v>
      </c>
      <c r="O346" s="31">
        <v>9500000</v>
      </c>
      <c r="P346" s="31">
        <v>1000000</v>
      </c>
      <c r="Q346" s="32">
        <v>1000000</v>
      </c>
      <c r="R346" s="5"/>
    </row>
    <row r="347" spans="1:18" x14ac:dyDescent="0.25">
      <c r="A347" s="25"/>
      <c r="B347" s="26" t="s">
        <v>311</v>
      </c>
      <c r="C347" s="22">
        <v>301010044</v>
      </c>
      <c r="D347" s="33"/>
      <c r="E347" s="24"/>
      <c r="F347" s="24"/>
      <c r="G347" s="68"/>
      <c r="H347" s="68"/>
      <c r="I347" s="68"/>
      <c r="J347" s="27">
        <v>1102</v>
      </c>
      <c r="K347" s="35" t="s">
        <v>378</v>
      </c>
      <c r="L347" s="61">
        <v>600</v>
      </c>
      <c r="M347" s="31">
        <v>593500</v>
      </c>
      <c r="N347" s="31">
        <v>593400</v>
      </c>
      <c r="O347" s="31">
        <v>0</v>
      </c>
      <c r="P347" s="31">
        <v>0</v>
      </c>
      <c r="Q347" s="32">
        <v>0</v>
      </c>
      <c r="R347" s="5"/>
    </row>
    <row r="348" spans="1:18" s="21" customFormat="1" ht="21" customHeight="1" x14ac:dyDescent="0.25">
      <c r="A348" s="13">
        <v>301000000</v>
      </c>
      <c r="B348" s="14"/>
      <c r="C348" s="15">
        <v>301010045</v>
      </c>
      <c r="D348" s="162" t="s">
        <v>35</v>
      </c>
      <c r="E348" s="162"/>
      <c r="F348" s="162"/>
      <c r="G348" s="74"/>
      <c r="H348" s="74"/>
      <c r="I348" s="74"/>
      <c r="J348" s="16"/>
      <c r="K348" s="17"/>
      <c r="L348" s="60"/>
      <c r="M348" s="18">
        <f>SUM(M362:M365)</f>
        <v>2607000</v>
      </c>
      <c r="N348" s="18">
        <f>SUM(N362:N365)</f>
        <v>2524400</v>
      </c>
      <c r="O348" s="18">
        <f>SUM(O362:O365)</f>
        <v>2776500</v>
      </c>
      <c r="P348" s="18">
        <f>SUM(P362:P365)</f>
        <v>2614500</v>
      </c>
      <c r="Q348" s="18">
        <f>SUM(Q362:Q365)</f>
        <v>2614500</v>
      </c>
      <c r="R348" s="20"/>
    </row>
    <row r="349" spans="1:18" ht="42" x14ac:dyDescent="0.25">
      <c r="A349" s="25"/>
      <c r="B349" s="26"/>
      <c r="C349" s="22">
        <v>301010045</v>
      </c>
      <c r="D349" s="33"/>
      <c r="E349" s="24"/>
      <c r="F349" s="36" t="s">
        <v>323</v>
      </c>
      <c r="G349" s="70" t="s">
        <v>183</v>
      </c>
      <c r="H349" s="70" t="s">
        <v>184</v>
      </c>
      <c r="I349" s="68"/>
      <c r="J349" s="27"/>
      <c r="K349" s="28"/>
      <c r="L349" s="61"/>
      <c r="M349" s="31"/>
      <c r="N349" s="31"/>
      <c r="O349" s="31"/>
      <c r="P349" s="31"/>
      <c r="Q349" s="34"/>
    </row>
    <row r="350" spans="1:18" ht="31.5" x14ac:dyDescent="0.25">
      <c r="A350" s="25"/>
      <c r="B350" s="26"/>
      <c r="C350" s="22">
        <v>301010045</v>
      </c>
      <c r="D350" s="33"/>
      <c r="E350" s="24"/>
      <c r="F350" s="36" t="s">
        <v>185</v>
      </c>
      <c r="G350" s="70" t="s">
        <v>76</v>
      </c>
      <c r="H350" s="71">
        <v>42005</v>
      </c>
      <c r="I350" s="68"/>
      <c r="J350" s="27"/>
      <c r="K350" s="28"/>
      <c r="L350" s="61"/>
      <c r="M350" s="31"/>
      <c r="N350" s="31"/>
      <c r="O350" s="31"/>
      <c r="P350" s="31"/>
      <c r="Q350" s="34"/>
    </row>
    <row r="351" spans="1:18" ht="31.5" x14ac:dyDescent="0.25">
      <c r="A351" s="25"/>
      <c r="B351" s="26"/>
      <c r="C351" s="22">
        <v>301010045</v>
      </c>
      <c r="D351" s="33"/>
      <c r="E351" s="24"/>
      <c r="F351" s="36" t="s">
        <v>186</v>
      </c>
      <c r="G351" s="70" t="s">
        <v>76</v>
      </c>
      <c r="H351" s="71">
        <v>42005</v>
      </c>
      <c r="I351" s="68"/>
      <c r="J351" s="27"/>
      <c r="K351" s="28"/>
      <c r="L351" s="61"/>
      <c r="M351" s="31"/>
      <c r="N351" s="31"/>
      <c r="O351" s="31"/>
      <c r="P351" s="31"/>
      <c r="Q351" s="34"/>
    </row>
    <row r="352" spans="1:18" ht="31.5" x14ac:dyDescent="0.25">
      <c r="A352" s="25"/>
      <c r="B352" s="26"/>
      <c r="C352" s="22">
        <v>301010045</v>
      </c>
      <c r="D352" s="33"/>
      <c r="E352" s="24"/>
      <c r="F352" s="36" t="s">
        <v>187</v>
      </c>
      <c r="G352" s="70" t="s">
        <v>76</v>
      </c>
      <c r="H352" s="71">
        <v>42005</v>
      </c>
      <c r="I352" s="68"/>
      <c r="J352" s="27"/>
      <c r="K352" s="28"/>
      <c r="L352" s="61"/>
      <c r="M352" s="31"/>
      <c r="N352" s="31"/>
      <c r="O352" s="31"/>
      <c r="P352" s="31"/>
      <c r="Q352" s="34"/>
    </row>
    <row r="353" spans="1:18" ht="42" x14ac:dyDescent="0.25">
      <c r="A353" s="25"/>
      <c r="B353" s="26"/>
      <c r="C353" s="22">
        <v>301010045</v>
      </c>
      <c r="D353" s="33"/>
      <c r="E353" s="24"/>
      <c r="F353" s="36" t="s">
        <v>188</v>
      </c>
      <c r="G353" s="70" t="s">
        <v>139</v>
      </c>
      <c r="H353" s="70" t="s">
        <v>189</v>
      </c>
      <c r="I353" s="68"/>
      <c r="J353" s="27"/>
      <c r="K353" s="28"/>
      <c r="L353" s="61"/>
      <c r="M353" s="31"/>
      <c r="N353" s="31"/>
      <c r="O353" s="31"/>
      <c r="P353" s="31"/>
      <c r="Q353" s="34"/>
    </row>
    <row r="354" spans="1:18" ht="42" x14ac:dyDescent="0.25">
      <c r="A354" s="25"/>
      <c r="B354" s="26"/>
      <c r="C354" s="22">
        <v>301010045</v>
      </c>
      <c r="D354" s="33"/>
      <c r="E354" s="24"/>
      <c r="F354" s="36" t="s">
        <v>190</v>
      </c>
      <c r="G354" s="70" t="s">
        <v>139</v>
      </c>
      <c r="H354" s="70" t="s">
        <v>198</v>
      </c>
      <c r="I354" s="68"/>
      <c r="J354" s="27"/>
      <c r="K354" s="28"/>
      <c r="L354" s="61"/>
      <c r="M354" s="31"/>
      <c r="N354" s="31"/>
      <c r="O354" s="31"/>
      <c r="P354" s="31"/>
      <c r="Q354" s="34"/>
    </row>
    <row r="355" spans="1:18" ht="42" x14ac:dyDescent="0.25">
      <c r="A355" s="25"/>
      <c r="B355" s="26"/>
      <c r="C355" s="22">
        <v>301010045</v>
      </c>
      <c r="D355" s="33"/>
      <c r="E355" s="24"/>
      <c r="F355" s="36" t="s">
        <v>191</v>
      </c>
      <c r="G355" s="70" t="s">
        <v>139</v>
      </c>
      <c r="H355" s="70" t="s">
        <v>199</v>
      </c>
      <c r="I355" s="68"/>
      <c r="J355" s="27"/>
      <c r="K355" s="28"/>
      <c r="L355" s="61"/>
      <c r="M355" s="31"/>
      <c r="N355" s="31"/>
      <c r="O355" s="31"/>
      <c r="P355" s="31"/>
      <c r="Q355" s="34"/>
    </row>
    <row r="356" spans="1:18" ht="42" x14ac:dyDescent="0.25">
      <c r="A356" s="25"/>
      <c r="B356" s="26"/>
      <c r="C356" s="22">
        <v>301010045</v>
      </c>
      <c r="D356" s="33"/>
      <c r="E356" s="24"/>
      <c r="F356" s="36" t="s">
        <v>192</v>
      </c>
      <c r="G356" s="70" t="s">
        <v>139</v>
      </c>
      <c r="H356" s="70" t="s">
        <v>200</v>
      </c>
      <c r="I356" s="68"/>
      <c r="J356" s="27"/>
      <c r="K356" s="28"/>
      <c r="L356" s="61"/>
      <c r="M356" s="31"/>
      <c r="N356" s="31"/>
      <c r="O356" s="31"/>
      <c r="P356" s="31"/>
      <c r="Q356" s="34"/>
    </row>
    <row r="357" spans="1:18" ht="42" x14ac:dyDescent="0.25">
      <c r="A357" s="25"/>
      <c r="B357" s="26"/>
      <c r="C357" s="22">
        <v>301010045</v>
      </c>
      <c r="D357" s="33"/>
      <c r="E357" s="24"/>
      <c r="F357" s="36" t="s">
        <v>193</v>
      </c>
      <c r="G357" s="70" t="s">
        <v>139</v>
      </c>
      <c r="H357" s="70" t="s">
        <v>201</v>
      </c>
      <c r="I357" s="68"/>
      <c r="J357" s="27"/>
      <c r="K357" s="28"/>
      <c r="L357" s="61"/>
      <c r="M357" s="31"/>
      <c r="N357" s="31"/>
      <c r="O357" s="31"/>
      <c r="P357" s="31"/>
      <c r="Q357" s="34"/>
    </row>
    <row r="358" spans="1:18" ht="42" x14ac:dyDescent="0.25">
      <c r="A358" s="25"/>
      <c r="B358" s="26"/>
      <c r="C358" s="22">
        <v>301010045</v>
      </c>
      <c r="D358" s="33"/>
      <c r="E358" s="24"/>
      <c r="F358" s="36" t="s">
        <v>194</v>
      </c>
      <c r="G358" s="70" t="s">
        <v>139</v>
      </c>
      <c r="H358" s="70" t="s">
        <v>202</v>
      </c>
      <c r="I358" s="68"/>
      <c r="J358" s="27"/>
      <c r="K358" s="28"/>
      <c r="L358" s="61"/>
      <c r="M358" s="31"/>
      <c r="N358" s="31"/>
      <c r="O358" s="31"/>
      <c r="P358" s="31"/>
      <c r="Q358" s="34"/>
    </row>
    <row r="359" spans="1:18" ht="31.5" x14ac:dyDescent="0.25">
      <c r="A359" s="25"/>
      <c r="B359" s="26"/>
      <c r="C359" s="22">
        <v>301010045</v>
      </c>
      <c r="D359" s="33"/>
      <c r="E359" s="24"/>
      <c r="F359" s="36" t="s">
        <v>195</v>
      </c>
      <c r="G359" s="70" t="s">
        <v>139</v>
      </c>
      <c r="H359" s="71">
        <v>42726</v>
      </c>
      <c r="I359" s="68"/>
      <c r="J359" s="27"/>
      <c r="K359" s="28"/>
      <c r="L359" s="61"/>
      <c r="M359" s="31"/>
      <c r="N359" s="31"/>
      <c r="O359" s="31"/>
      <c r="P359" s="31"/>
      <c r="Q359" s="34"/>
    </row>
    <row r="360" spans="1:18" ht="42" x14ac:dyDescent="0.25">
      <c r="A360" s="25"/>
      <c r="B360" s="26"/>
      <c r="C360" s="22">
        <v>301010045</v>
      </c>
      <c r="D360" s="33"/>
      <c r="E360" s="24"/>
      <c r="F360" s="36" t="s">
        <v>196</v>
      </c>
      <c r="G360" s="70" t="s">
        <v>139</v>
      </c>
      <c r="H360" s="70" t="s">
        <v>198</v>
      </c>
      <c r="I360" s="68"/>
      <c r="J360" s="27"/>
      <c r="K360" s="28"/>
      <c r="L360" s="61"/>
      <c r="M360" s="31"/>
      <c r="N360" s="31"/>
      <c r="O360" s="31"/>
      <c r="P360" s="31"/>
      <c r="Q360" s="34"/>
    </row>
    <row r="361" spans="1:18" ht="31.5" x14ac:dyDescent="0.25">
      <c r="A361" s="25"/>
      <c r="B361" s="26"/>
      <c r="C361" s="22">
        <v>301010045</v>
      </c>
      <c r="D361" s="33"/>
      <c r="E361" s="24"/>
      <c r="F361" s="36" t="s">
        <v>197</v>
      </c>
      <c r="G361" s="70" t="s">
        <v>139</v>
      </c>
      <c r="H361" s="70" t="s">
        <v>203</v>
      </c>
      <c r="I361" s="68"/>
      <c r="J361" s="27"/>
      <c r="K361" s="28"/>
      <c r="L361" s="61"/>
      <c r="M361" s="31"/>
      <c r="N361" s="31"/>
      <c r="O361" s="31"/>
      <c r="P361" s="31"/>
      <c r="Q361" s="34"/>
    </row>
    <row r="362" spans="1:18" x14ac:dyDescent="0.25">
      <c r="A362" s="25"/>
      <c r="B362" s="26" t="s">
        <v>311</v>
      </c>
      <c r="C362" s="22">
        <v>301010045</v>
      </c>
      <c r="D362" s="33"/>
      <c r="E362" s="24"/>
      <c r="F362" s="24"/>
      <c r="G362" s="68"/>
      <c r="H362" s="68"/>
      <c r="I362" s="68"/>
      <c r="J362" s="27">
        <v>1101</v>
      </c>
      <c r="K362" s="28">
        <v>810510450</v>
      </c>
      <c r="L362" s="61">
        <v>200</v>
      </c>
      <c r="M362" s="31">
        <v>400000</v>
      </c>
      <c r="N362" s="31">
        <v>326800</v>
      </c>
      <c r="O362" s="31">
        <v>512000</v>
      </c>
      <c r="P362" s="31">
        <v>350000</v>
      </c>
      <c r="Q362" s="32">
        <v>350000</v>
      </c>
    </row>
    <row r="363" spans="1:18" x14ac:dyDescent="0.25">
      <c r="A363" s="25"/>
      <c r="B363" s="26" t="s">
        <v>311</v>
      </c>
      <c r="C363" s="22">
        <v>301010045</v>
      </c>
      <c r="D363" s="33"/>
      <c r="E363" s="24"/>
      <c r="F363" s="24"/>
      <c r="G363" s="68"/>
      <c r="H363" s="68"/>
      <c r="I363" s="68"/>
      <c r="J363" s="27">
        <v>1102</v>
      </c>
      <c r="K363" s="28">
        <v>810400590</v>
      </c>
      <c r="L363" s="61">
        <v>100</v>
      </c>
      <c r="M363" s="31">
        <v>2123500</v>
      </c>
      <c r="N363" s="31">
        <v>2121800</v>
      </c>
      <c r="O363" s="31">
        <v>2123500</v>
      </c>
      <c r="P363" s="31">
        <v>2123500</v>
      </c>
      <c r="Q363" s="32">
        <v>2123500</v>
      </c>
    </row>
    <row r="364" spans="1:18" x14ac:dyDescent="0.25">
      <c r="A364" s="25"/>
      <c r="B364" s="26" t="s">
        <v>311</v>
      </c>
      <c r="C364" s="22">
        <v>301010045</v>
      </c>
      <c r="D364" s="33"/>
      <c r="E364" s="24"/>
      <c r="F364" s="24"/>
      <c r="G364" s="68"/>
      <c r="H364" s="68"/>
      <c r="I364" s="68"/>
      <c r="J364" s="27">
        <v>1102</v>
      </c>
      <c r="K364" s="28">
        <v>810400590</v>
      </c>
      <c r="L364" s="61">
        <v>200</v>
      </c>
      <c r="M364" s="31">
        <v>82000</v>
      </c>
      <c r="N364" s="31">
        <v>75400</v>
      </c>
      <c r="O364" s="31">
        <v>139500</v>
      </c>
      <c r="P364" s="31">
        <v>139500</v>
      </c>
      <c r="Q364" s="31">
        <v>139500</v>
      </c>
    </row>
    <row r="365" spans="1:18" x14ac:dyDescent="0.25">
      <c r="A365" s="25"/>
      <c r="B365" s="26" t="s">
        <v>311</v>
      </c>
      <c r="C365" s="22">
        <v>301010045</v>
      </c>
      <c r="D365" s="33"/>
      <c r="E365" s="24"/>
      <c r="F365" s="24"/>
      <c r="G365" s="68"/>
      <c r="H365" s="68"/>
      <c r="I365" s="68"/>
      <c r="J365" s="27">
        <v>1102</v>
      </c>
      <c r="K365" s="28">
        <v>810400590</v>
      </c>
      <c r="L365" s="61">
        <v>800</v>
      </c>
      <c r="M365" s="31">
        <v>1500</v>
      </c>
      <c r="N365" s="31">
        <v>400</v>
      </c>
      <c r="O365" s="31">
        <v>1500</v>
      </c>
      <c r="P365" s="31">
        <v>1500</v>
      </c>
      <c r="Q365" s="31">
        <v>1500</v>
      </c>
    </row>
    <row r="366" spans="1:18" s="21" customFormat="1" x14ac:dyDescent="0.25">
      <c r="A366" s="13">
        <v>301000000</v>
      </c>
      <c r="B366" s="14"/>
      <c r="C366" s="15">
        <v>301010046</v>
      </c>
      <c r="D366" s="162" t="s">
        <v>34</v>
      </c>
      <c r="E366" s="162"/>
      <c r="F366" s="162"/>
      <c r="G366" s="74"/>
      <c r="H366" s="74"/>
      <c r="I366" s="74"/>
      <c r="J366" s="16"/>
      <c r="K366" s="17"/>
      <c r="L366" s="60"/>
      <c r="M366" s="18">
        <f>SUM(M370:M377)</f>
        <v>3936400</v>
      </c>
      <c r="N366" s="18">
        <f>SUM(N370:N377)</f>
        <v>3858800</v>
      </c>
      <c r="O366" s="18">
        <f t="shared" ref="O366:Q366" si="31">SUM(O370:O377)</f>
        <v>4274200</v>
      </c>
      <c r="P366" s="18">
        <f t="shared" si="31"/>
        <v>4274200</v>
      </c>
      <c r="Q366" s="18">
        <f t="shared" si="31"/>
        <v>4274200</v>
      </c>
      <c r="R366" s="20"/>
    </row>
    <row r="367" spans="1:18" ht="42" x14ac:dyDescent="0.25">
      <c r="A367" s="25"/>
      <c r="B367" s="26"/>
      <c r="C367" s="22">
        <v>301010046</v>
      </c>
      <c r="D367" s="33"/>
      <c r="E367" s="24"/>
      <c r="F367" s="36" t="s">
        <v>204</v>
      </c>
      <c r="G367" s="70" t="s">
        <v>139</v>
      </c>
      <c r="H367" s="71">
        <v>42736</v>
      </c>
      <c r="I367" s="68"/>
      <c r="J367" s="27"/>
      <c r="K367" s="28"/>
      <c r="L367" s="61"/>
      <c r="M367" s="31"/>
      <c r="N367" s="31"/>
      <c r="O367" s="31"/>
      <c r="P367" s="31"/>
      <c r="Q367" s="34"/>
    </row>
    <row r="368" spans="1:18" ht="31.5" x14ac:dyDescent="0.25">
      <c r="A368" s="25"/>
      <c r="B368" s="26"/>
      <c r="C368" s="22">
        <v>301010046</v>
      </c>
      <c r="D368" s="33"/>
      <c r="E368" s="24"/>
      <c r="F368" s="36" t="s">
        <v>186</v>
      </c>
      <c r="G368" s="70" t="s">
        <v>76</v>
      </c>
      <c r="H368" s="71">
        <v>42005</v>
      </c>
      <c r="I368" s="68"/>
      <c r="J368" s="27"/>
      <c r="K368" s="28"/>
      <c r="L368" s="61"/>
      <c r="M368" s="31"/>
      <c r="N368" s="31"/>
      <c r="O368" s="31"/>
      <c r="P368" s="31"/>
      <c r="Q368" s="34"/>
    </row>
    <row r="369" spans="1:18" ht="31.5" x14ac:dyDescent="0.25">
      <c r="A369" s="25"/>
      <c r="B369" s="26"/>
      <c r="C369" s="22">
        <v>301010046</v>
      </c>
      <c r="D369" s="33"/>
      <c r="E369" s="24"/>
      <c r="F369" s="36" t="s">
        <v>205</v>
      </c>
      <c r="G369" s="70" t="s">
        <v>76</v>
      </c>
      <c r="H369" s="71">
        <v>42005</v>
      </c>
      <c r="I369" s="68"/>
      <c r="J369" s="27"/>
      <c r="K369" s="28"/>
      <c r="L369" s="61"/>
      <c r="M369" s="31"/>
      <c r="N369" s="31"/>
      <c r="O369" s="31"/>
      <c r="P369" s="31"/>
      <c r="Q369" s="34"/>
    </row>
    <row r="370" spans="1:18" x14ac:dyDescent="0.25">
      <c r="A370" s="25"/>
      <c r="B370" s="26" t="s">
        <v>316</v>
      </c>
      <c r="C370" s="22">
        <v>301010046</v>
      </c>
      <c r="D370" s="33"/>
      <c r="E370" s="24"/>
      <c r="F370" s="24"/>
      <c r="G370" s="68"/>
      <c r="H370" s="68"/>
      <c r="I370" s="68"/>
      <c r="J370" s="27">
        <v>707</v>
      </c>
      <c r="K370" s="28">
        <v>610110460</v>
      </c>
      <c r="L370" s="61">
        <v>200</v>
      </c>
      <c r="M370" s="31">
        <v>0</v>
      </c>
      <c r="N370" s="31">
        <v>0</v>
      </c>
      <c r="O370" s="31">
        <v>50000</v>
      </c>
      <c r="P370" s="31">
        <v>50000</v>
      </c>
      <c r="Q370" s="32">
        <v>50000</v>
      </c>
    </row>
    <row r="371" spans="1:18" x14ac:dyDescent="0.25">
      <c r="A371" s="25"/>
      <c r="B371" s="26" t="s">
        <v>316</v>
      </c>
      <c r="C371" s="22">
        <v>301010046</v>
      </c>
      <c r="D371" s="33"/>
      <c r="E371" s="24"/>
      <c r="F371" s="24"/>
      <c r="G371" s="68"/>
      <c r="H371" s="68"/>
      <c r="I371" s="68"/>
      <c r="J371" s="27">
        <v>707</v>
      </c>
      <c r="K371" s="28">
        <v>1010110180</v>
      </c>
      <c r="L371" s="61">
        <v>200</v>
      </c>
      <c r="M371" s="31">
        <v>30000</v>
      </c>
      <c r="N371" s="31">
        <v>13000</v>
      </c>
      <c r="O371" s="31">
        <v>100000</v>
      </c>
      <c r="P371" s="31">
        <v>100000</v>
      </c>
      <c r="Q371" s="32">
        <v>100000</v>
      </c>
    </row>
    <row r="372" spans="1:18" x14ac:dyDescent="0.25">
      <c r="A372" s="25"/>
      <c r="B372" s="26" t="s">
        <v>316</v>
      </c>
      <c r="C372" s="22">
        <v>301010046</v>
      </c>
      <c r="D372" s="33"/>
      <c r="E372" s="24"/>
      <c r="F372" s="24"/>
      <c r="G372" s="68"/>
      <c r="H372" s="68"/>
      <c r="I372" s="68"/>
      <c r="J372" s="27">
        <v>707</v>
      </c>
      <c r="K372" s="28">
        <v>1010110230</v>
      </c>
      <c r="L372" s="61">
        <v>200</v>
      </c>
      <c r="M372" s="31">
        <v>70000</v>
      </c>
      <c r="N372" s="31">
        <v>65000</v>
      </c>
      <c r="O372" s="31">
        <v>200000</v>
      </c>
      <c r="P372" s="31">
        <v>200000</v>
      </c>
      <c r="Q372" s="32">
        <v>200000</v>
      </c>
    </row>
    <row r="373" spans="1:18" x14ac:dyDescent="0.25">
      <c r="A373" s="25"/>
      <c r="B373" s="26" t="s">
        <v>316</v>
      </c>
      <c r="C373" s="22">
        <v>301010046</v>
      </c>
      <c r="D373" s="33"/>
      <c r="E373" s="24"/>
      <c r="F373" s="24"/>
      <c r="G373" s="68"/>
      <c r="H373" s="68"/>
      <c r="I373" s="68"/>
      <c r="J373" s="27">
        <v>707</v>
      </c>
      <c r="K373" s="28">
        <v>1010200590</v>
      </c>
      <c r="L373" s="61">
        <v>100</v>
      </c>
      <c r="M373" s="31">
        <v>3362000</v>
      </c>
      <c r="N373" s="31">
        <v>3361900</v>
      </c>
      <c r="O373" s="31">
        <v>3440200</v>
      </c>
      <c r="P373" s="31">
        <v>3440200</v>
      </c>
      <c r="Q373" s="31">
        <v>3440200</v>
      </c>
    </row>
    <row r="374" spans="1:18" x14ac:dyDescent="0.25">
      <c r="A374" s="25"/>
      <c r="B374" s="26" t="s">
        <v>316</v>
      </c>
      <c r="C374" s="22">
        <v>301010046</v>
      </c>
      <c r="D374" s="33"/>
      <c r="E374" s="24"/>
      <c r="F374" s="24"/>
      <c r="G374" s="68"/>
      <c r="H374" s="68"/>
      <c r="I374" s="68"/>
      <c r="J374" s="27">
        <v>707</v>
      </c>
      <c r="K374" s="28">
        <v>1010200590</v>
      </c>
      <c r="L374" s="61">
        <v>200</v>
      </c>
      <c r="M374" s="31">
        <v>389400</v>
      </c>
      <c r="N374" s="31">
        <v>337700</v>
      </c>
      <c r="O374" s="31">
        <v>399000</v>
      </c>
      <c r="P374" s="31">
        <v>399000</v>
      </c>
      <c r="Q374" s="31">
        <v>399000</v>
      </c>
    </row>
    <row r="375" spans="1:18" x14ac:dyDescent="0.25">
      <c r="A375" s="25"/>
      <c r="B375" s="26" t="s">
        <v>316</v>
      </c>
      <c r="C375" s="22">
        <v>301010046</v>
      </c>
      <c r="D375" s="33"/>
      <c r="E375" s="24"/>
      <c r="F375" s="24"/>
      <c r="G375" s="68"/>
      <c r="H375" s="68"/>
      <c r="I375" s="68"/>
      <c r="J375" s="27">
        <v>707</v>
      </c>
      <c r="K375" s="28">
        <v>1010200590</v>
      </c>
      <c r="L375" s="61">
        <v>800</v>
      </c>
      <c r="M375" s="31">
        <v>5000</v>
      </c>
      <c r="N375" s="31">
        <v>1200</v>
      </c>
      <c r="O375" s="31">
        <v>5000</v>
      </c>
      <c r="P375" s="31">
        <v>5000</v>
      </c>
      <c r="Q375" s="31">
        <v>5000</v>
      </c>
    </row>
    <row r="376" spans="1:18" x14ac:dyDescent="0.25">
      <c r="A376" s="25"/>
      <c r="B376" s="26" t="s">
        <v>314</v>
      </c>
      <c r="C376" s="22">
        <v>301010046</v>
      </c>
      <c r="D376" s="33"/>
      <c r="E376" s="24"/>
      <c r="F376" s="24"/>
      <c r="G376" s="68"/>
      <c r="H376" s="68"/>
      <c r="I376" s="68"/>
      <c r="J376" s="27">
        <v>709</v>
      </c>
      <c r="K376" s="28">
        <v>1010110180</v>
      </c>
      <c r="L376" s="61">
        <v>200</v>
      </c>
      <c r="M376" s="31">
        <v>0</v>
      </c>
      <c r="N376" s="31">
        <v>0</v>
      </c>
      <c r="O376" s="31">
        <v>80000</v>
      </c>
      <c r="P376" s="31">
        <v>80000</v>
      </c>
      <c r="Q376" s="32">
        <v>80000</v>
      </c>
    </row>
    <row r="377" spans="1:18" x14ac:dyDescent="0.25">
      <c r="A377" s="25"/>
      <c r="B377" s="26" t="s">
        <v>314</v>
      </c>
      <c r="C377" s="22">
        <v>301010046</v>
      </c>
      <c r="D377" s="33"/>
      <c r="E377" s="24"/>
      <c r="F377" s="24"/>
      <c r="G377" s="68"/>
      <c r="H377" s="68"/>
      <c r="I377" s="68"/>
      <c r="J377" s="27">
        <v>709</v>
      </c>
      <c r="K377" s="28">
        <v>1010110180</v>
      </c>
      <c r="L377" s="61">
        <v>600</v>
      </c>
      <c r="M377" s="31">
        <v>80000</v>
      </c>
      <c r="N377" s="31">
        <v>80000</v>
      </c>
      <c r="O377" s="31">
        <v>0</v>
      </c>
      <c r="P377" s="31">
        <v>0</v>
      </c>
      <c r="Q377" s="32">
        <v>0</v>
      </c>
    </row>
    <row r="378" spans="1:18" s="21" customFormat="1" x14ac:dyDescent="0.25">
      <c r="A378" s="13">
        <v>301000000</v>
      </c>
      <c r="B378" s="14"/>
      <c r="C378" s="15">
        <v>301010050</v>
      </c>
      <c r="D378" s="162" t="s">
        <v>33</v>
      </c>
      <c r="E378" s="162"/>
      <c r="F378" s="162"/>
      <c r="G378" s="74"/>
      <c r="H378" s="74"/>
      <c r="I378" s="74"/>
      <c r="J378" s="16"/>
      <c r="K378" s="17"/>
      <c r="L378" s="60"/>
      <c r="M378" s="18">
        <f t="shared" ref="M378:N378" si="32">SUM(M381)</f>
        <v>100000</v>
      </c>
      <c r="N378" s="18">
        <f t="shared" si="32"/>
        <v>100000</v>
      </c>
      <c r="O378" s="18">
        <f t="shared" ref="O378:Q378" si="33">SUM(O381)</f>
        <v>100000</v>
      </c>
      <c r="P378" s="18">
        <f t="shared" si="33"/>
        <v>100000</v>
      </c>
      <c r="Q378" s="19">
        <f t="shared" si="33"/>
        <v>100000</v>
      </c>
      <c r="R378" s="20"/>
    </row>
    <row r="379" spans="1:18" ht="21" x14ac:dyDescent="0.25">
      <c r="A379" s="25"/>
      <c r="B379" s="26"/>
      <c r="C379" s="22">
        <v>301010050</v>
      </c>
      <c r="D379" s="33"/>
      <c r="E379" s="24"/>
      <c r="F379" s="24" t="s">
        <v>382</v>
      </c>
      <c r="G379" s="68" t="s">
        <v>75</v>
      </c>
      <c r="H379" s="69">
        <v>43355</v>
      </c>
      <c r="I379" s="68"/>
      <c r="J379" s="27"/>
      <c r="K379" s="28"/>
      <c r="L379" s="61"/>
      <c r="M379" s="31"/>
      <c r="N379" s="31"/>
      <c r="O379" s="31"/>
      <c r="P379" s="31"/>
      <c r="Q379" s="34"/>
    </row>
    <row r="380" spans="1:18" ht="21" x14ac:dyDescent="0.25">
      <c r="A380" s="25"/>
      <c r="B380" s="26"/>
      <c r="C380" s="22">
        <v>301010050</v>
      </c>
      <c r="D380" s="33"/>
      <c r="E380" s="24"/>
      <c r="F380" s="24" t="s">
        <v>206</v>
      </c>
      <c r="G380" s="70" t="s">
        <v>76</v>
      </c>
      <c r="H380" s="71">
        <v>42005</v>
      </c>
      <c r="I380" s="68"/>
      <c r="J380" s="27"/>
      <c r="K380" s="28"/>
      <c r="L380" s="61"/>
      <c r="M380" s="31"/>
      <c r="N380" s="31"/>
      <c r="O380" s="31"/>
      <c r="P380" s="31"/>
      <c r="Q380" s="34"/>
    </row>
    <row r="381" spans="1:18" x14ac:dyDescent="0.25">
      <c r="A381" s="25"/>
      <c r="B381" s="26" t="s">
        <v>301</v>
      </c>
      <c r="C381" s="22">
        <v>301010050</v>
      </c>
      <c r="D381" s="33"/>
      <c r="E381" s="24"/>
      <c r="F381" s="24"/>
      <c r="G381" s="68"/>
      <c r="H381" s="68"/>
      <c r="I381" s="68"/>
      <c r="J381" s="27">
        <v>113</v>
      </c>
      <c r="K381" s="28">
        <v>670109160</v>
      </c>
      <c r="L381" s="61">
        <v>200</v>
      </c>
      <c r="M381" s="31">
        <v>100000</v>
      </c>
      <c r="N381" s="31">
        <v>100000</v>
      </c>
      <c r="O381" s="31">
        <v>100000</v>
      </c>
      <c r="P381" s="31">
        <v>100000</v>
      </c>
      <c r="Q381" s="32">
        <v>100000</v>
      </c>
    </row>
    <row r="382" spans="1:18" s="21" customFormat="1" ht="52" customHeight="1" x14ac:dyDescent="0.25">
      <c r="A382" s="13">
        <v>301000000</v>
      </c>
      <c r="B382" s="14"/>
      <c r="C382" s="15">
        <v>301010057</v>
      </c>
      <c r="D382" s="162" t="s">
        <v>32</v>
      </c>
      <c r="E382" s="162"/>
      <c r="F382" s="162"/>
      <c r="G382" s="74"/>
      <c r="H382" s="74"/>
      <c r="I382" s="74"/>
      <c r="J382" s="16"/>
      <c r="K382" s="17"/>
      <c r="L382" s="60"/>
      <c r="M382" s="18">
        <f>SUM(M385:M386)</f>
        <v>2300900</v>
      </c>
      <c r="N382" s="18">
        <f>SUM(N385:N386)</f>
        <v>2300400</v>
      </c>
      <c r="O382" s="18">
        <f>SUM(O385:O386)</f>
        <v>2612000</v>
      </c>
      <c r="P382" s="18">
        <f>SUM(P385:P386)</f>
        <v>3051000</v>
      </c>
      <c r="Q382" s="18">
        <f>SUM(Q385:Q386)</f>
        <v>2125300</v>
      </c>
      <c r="R382" s="20"/>
    </row>
    <row r="383" spans="1:18" ht="42" x14ac:dyDescent="0.25">
      <c r="A383" s="25"/>
      <c r="B383" s="26"/>
      <c r="C383" s="22">
        <v>301010057</v>
      </c>
      <c r="D383" s="33"/>
      <c r="E383" s="24"/>
      <c r="F383" s="36" t="s">
        <v>207</v>
      </c>
      <c r="G383" s="77" t="s">
        <v>76</v>
      </c>
      <c r="H383" s="78">
        <v>42005</v>
      </c>
      <c r="I383" s="68"/>
      <c r="J383" s="27"/>
      <c r="K383" s="28"/>
      <c r="L383" s="61"/>
      <c r="M383" s="31"/>
      <c r="N383" s="31"/>
      <c r="O383" s="31"/>
      <c r="P383" s="31"/>
      <c r="Q383" s="34"/>
    </row>
    <row r="384" spans="1:18" ht="31.5" x14ac:dyDescent="0.25">
      <c r="A384" s="25"/>
      <c r="B384" s="26"/>
      <c r="C384" s="22">
        <v>301010057</v>
      </c>
      <c r="D384" s="33"/>
      <c r="E384" s="24"/>
      <c r="F384" s="36" t="s">
        <v>208</v>
      </c>
      <c r="G384" s="70" t="s">
        <v>76</v>
      </c>
      <c r="H384" s="71">
        <v>42005</v>
      </c>
      <c r="I384" s="68"/>
      <c r="J384" s="27"/>
      <c r="K384" s="28"/>
      <c r="L384" s="61"/>
      <c r="M384" s="31"/>
      <c r="N384" s="31"/>
      <c r="O384" s="31"/>
      <c r="P384" s="31"/>
      <c r="Q384" s="34"/>
    </row>
    <row r="385" spans="1:18" x14ac:dyDescent="0.25">
      <c r="A385" s="25"/>
      <c r="B385" s="26" t="s">
        <v>302</v>
      </c>
      <c r="C385" s="22">
        <v>301010057</v>
      </c>
      <c r="D385" s="33"/>
      <c r="E385" s="24"/>
      <c r="F385" s="24"/>
      <c r="G385" s="68"/>
      <c r="H385" s="68"/>
      <c r="I385" s="68"/>
      <c r="J385" s="27">
        <v>501</v>
      </c>
      <c r="K385" s="28">
        <v>260110520</v>
      </c>
      <c r="L385" s="61">
        <v>400</v>
      </c>
      <c r="M385" s="31">
        <v>1416000</v>
      </c>
      <c r="N385" s="31">
        <v>1415600</v>
      </c>
      <c r="O385" s="31">
        <v>1736000</v>
      </c>
      <c r="P385" s="31">
        <v>2170000</v>
      </c>
      <c r="Q385" s="32">
        <v>1300000</v>
      </c>
    </row>
    <row r="386" spans="1:18" x14ac:dyDescent="0.25">
      <c r="A386" s="25"/>
      <c r="B386" s="26" t="s">
        <v>301</v>
      </c>
      <c r="C386" s="22">
        <v>301010057</v>
      </c>
      <c r="D386" s="33"/>
      <c r="E386" s="24"/>
      <c r="F386" s="24"/>
      <c r="G386" s="68"/>
      <c r="H386" s="68"/>
      <c r="I386" s="68"/>
      <c r="J386" s="27">
        <v>1004</v>
      </c>
      <c r="K386" s="35" t="s">
        <v>209</v>
      </c>
      <c r="L386" s="61">
        <v>300</v>
      </c>
      <c r="M386" s="31">
        <v>884900</v>
      </c>
      <c r="N386" s="31">
        <v>884800</v>
      </c>
      <c r="O386" s="31">
        <v>876000</v>
      </c>
      <c r="P386" s="31">
        <v>881000</v>
      </c>
      <c r="Q386" s="32">
        <v>825300</v>
      </c>
    </row>
    <row r="387" spans="1:18" s="21" customFormat="1" ht="26" customHeight="1" x14ac:dyDescent="0.25">
      <c r="A387" s="13">
        <v>301000000</v>
      </c>
      <c r="B387" s="14"/>
      <c r="C387" s="15">
        <v>301010074</v>
      </c>
      <c r="D387" s="162" t="s">
        <v>31</v>
      </c>
      <c r="E387" s="162"/>
      <c r="F387" s="162"/>
      <c r="G387" s="74"/>
      <c r="H387" s="74"/>
      <c r="I387" s="74"/>
      <c r="J387" s="16"/>
      <c r="K387" s="17"/>
      <c r="L387" s="60"/>
      <c r="M387" s="18">
        <f>SUM(M390:M391)</f>
        <v>3040000</v>
      </c>
      <c r="N387" s="18">
        <f>SUM(N390:N391)</f>
        <v>3040000</v>
      </c>
      <c r="O387" s="18">
        <f>SUM(O390:O391)</f>
        <v>3677000</v>
      </c>
      <c r="P387" s="18">
        <f>SUM(P390:P391)</f>
        <v>3677000</v>
      </c>
      <c r="Q387" s="18">
        <f>SUM(Q390:Q391)</f>
        <v>3677000</v>
      </c>
      <c r="R387" s="20"/>
    </row>
    <row r="388" spans="1:18" ht="31.5" x14ac:dyDescent="0.25">
      <c r="A388" s="25"/>
      <c r="B388" s="26"/>
      <c r="C388" s="22">
        <v>301010074</v>
      </c>
      <c r="D388" s="33"/>
      <c r="E388" s="24"/>
      <c r="F388" s="24" t="s">
        <v>30</v>
      </c>
      <c r="G388" s="77" t="s">
        <v>75</v>
      </c>
      <c r="H388" s="69">
        <v>40809</v>
      </c>
      <c r="I388" s="68"/>
      <c r="J388" s="27"/>
      <c r="K388" s="28"/>
      <c r="L388" s="61"/>
      <c r="M388" s="31"/>
      <c r="N388" s="31"/>
      <c r="O388" s="31"/>
      <c r="P388" s="31"/>
      <c r="Q388" s="34"/>
    </row>
    <row r="389" spans="1:18" ht="31.5" x14ac:dyDescent="0.25">
      <c r="A389" s="25"/>
      <c r="B389" s="26"/>
      <c r="C389" s="22">
        <v>301010074</v>
      </c>
      <c r="D389" s="33"/>
      <c r="E389" s="24"/>
      <c r="F389" s="36" t="s">
        <v>210</v>
      </c>
      <c r="G389" s="70" t="s">
        <v>76</v>
      </c>
      <c r="H389" s="71">
        <v>42005</v>
      </c>
      <c r="I389" s="68"/>
      <c r="J389" s="27"/>
      <c r="K389" s="28"/>
      <c r="L389" s="61"/>
      <c r="M389" s="31"/>
      <c r="N389" s="31"/>
      <c r="O389" s="31"/>
      <c r="P389" s="31"/>
      <c r="Q389" s="34"/>
    </row>
    <row r="390" spans="1:18" x14ac:dyDescent="0.25">
      <c r="A390" s="25"/>
      <c r="B390" s="26" t="s">
        <v>301</v>
      </c>
      <c r="C390" s="22">
        <v>301010074</v>
      </c>
      <c r="D390" s="33"/>
      <c r="E390" s="24"/>
      <c r="F390" s="24"/>
      <c r="G390" s="68"/>
      <c r="H390" s="68"/>
      <c r="I390" s="68"/>
      <c r="J390" s="27">
        <v>309</v>
      </c>
      <c r="K390" s="28">
        <v>520100590</v>
      </c>
      <c r="L390" s="61">
        <v>600</v>
      </c>
      <c r="M390" s="31">
        <v>3040000</v>
      </c>
      <c r="N390" s="31">
        <v>3040000</v>
      </c>
      <c r="O390" s="31">
        <v>0</v>
      </c>
      <c r="P390" s="31">
        <v>0</v>
      </c>
      <c r="Q390" s="34">
        <v>0</v>
      </c>
    </row>
    <row r="391" spans="1:18" x14ac:dyDescent="0.25">
      <c r="A391" s="25"/>
      <c r="B391" s="26" t="s">
        <v>301</v>
      </c>
      <c r="C391" s="22">
        <v>301010074</v>
      </c>
      <c r="D391" s="33"/>
      <c r="E391" s="24"/>
      <c r="F391" s="24"/>
      <c r="G391" s="68"/>
      <c r="H391" s="68"/>
      <c r="I391" s="68"/>
      <c r="J391" s="27">
        <v>310</v>
      </c>
      <c r="K391" s="28">
        <v>520100590</v>
      </c>
      <c r="L391" s="61">
        <v>600</v>
      </c>
      <c r="M391" s="31">
        <v>0</v>
      </c>
      <c r="N391" s="31">
        <v>0</v>
      </c>
      <c r="O391" s="31">
        <v>3677000</v>
      </c>
      <c r="P391" s="31">
        <v>3677000</v>
      </c>
      <c r="Q391" s="34">
        <v>3677000</v>
      </c>
    </row>
    <row r="392" spans="1:18" s="141" customFormat="1" ht="23.5" customHeight="1" x14ac:dyDescent="0.25">
      <c r="A392" s="160" t="s">
        <v>29</v>
      </c>
      <c r="B392" s="161"/>
      <c r="C392" s="161"/>
      <c r="D392" s="161"/>
      <c r="E392" s="161"/>
      <c r="F392" s="161"/>
      <c r="G392" s="161"/>
      <c r="H392" s="161"/>
      <c r="I392" s="142"/>
      <c r="J392" s="165"/>
      <c r="K392" s="165"/>
      <c r="L392" s="165"/>
      <c r="M392" s="146">
        <f>M393+M400+M440+M451+M504</f>
        <v>5966700</v>
      </c>
      <c r="N392" s="146">
        <f>N393+N400+N440+N451+N504</f>
        <v>5966700</v>
      </c>
      <c r="O392" s="146">
        <f>O393+O400+O440+O451+O504</f>
        <v>6477200</v>
      </c>
      <c r="P392" s="146">
        <f>P393+P400+P440+P451+P504</f>
        <v>0</v>
      </c>
      <c r="Q392" s="147">
        <f>Q393+Q400+Q440+Q451+Q504</f>
        <v>0</v>
      </c>
      <c r="R392" s="140"/>
    </row>
    <row r="393" spans="1:18" s="45" customFormat="1" x14ac:dyDescent="0.25">
      <c r="A393" s="39"/>
      <c r="B393" s="40"/>
      <c r="C393" s="41" t="s">
        <v>214</v>
      </c>
      <c r="D393" s="166" t="s">
        <v>215</v>
      </c>
      <c r="E393" s="166"/>
      <c r="F393" s="166"/>
      <c r="G393" s="79"/>
      <c r="H393" s="79"/>
      <c r="I393" s="74"/>
      <c r="J393" s="42"/>
      <c r="K393" s="42"/>
      <c r="L393" s="62"/>
      <c r="M393" s="43">
        <f>SUM(M398:M399)</f>
        <v>353200</v>
      </c>
      <c r="N393" s="43">
        <f>SUM(N398:N399)</f>
        <v>353200</v>
      </c>
      <c r="O393" s="43">
        <f t="shared" ref="O393:Q393" si="34">SUM(O398:O399)</f>
        <v>353200</v>
      </c>
      <c r="P393" s="43">
        <f t="shared" si="34"/>
        <v>0</v>
      </c>
      <c r="Q393" s="43">
        <f t="shared" si="34"/>
        <v>0</v>
      </c>
      <c r="R393" s="44"/>
    </row>
    <row r="394" spans="1:18" s="98" customFormat="1" ht="52.5" x14ac:dyDescent="0.25">
      <c r="A394" s="90"/>
      <c r="B394" s="91"/>
      <c r="C394" s="46" t="s">
        <v>214</v>
      </c>
      <c r="D394" s="92"/>
      <c r="E394" s="92"/>
      <c r="F394" s="92" t="s">
        <v>488</v>
      </c>
      <c r="G394" s="104" t="s">
        <v>76</v>
      </c>
      <c r="H394" s="105">
        <v>43466</v>
      </c>
      <c r="I394" s="69">
        <v>43830</v>
      </c>
      <c r="J394" s="93"/>
      <c r="K394" s="93"/>
      <c r="L394" s="94"/>
      <c r="M394" s="95"/>
      <c r="N394" s="95"/>
      <c r="O394" s="95"/>
      <c r="P394" s="95"/>
      <c r="Q394" s="96"/>
      <c r="R394" s="97"/>
    </row>
    <row r="395" spans="1:18" s="98" customFormat="1" ht="52.5" x14ac:dyDescent="0.25">
      <c r="A395" s="90"/>
      <c r="B395" s="91"/>
      <c r="C395" s="46" t="s">
        <v>214</v>
      </c>
      <c r="D395" s="92"/>
      <c r="E395" s="92"/>
      <c r="F395" s="92" t="s">
        <v>489</v>
      </c>
      <c r="G395" s="104" t="s">
        <v>425</v>
      </c>
      <c r="H395" s="105">
        <v>43466</v>
      </c>
      <c r="I395" s="69">
        <v>43830</v>
      </c>
      <c r="J395" s="93"/>
      <c r="K395" s="93"/>
      <c r="L395" s="94"/>
      <c r="M395" s="95"/>
      <c r="N395" s="95"/>
      <c r="O395" s="95"/>
      <c r="P395" s="95"/>
      <c r="Q395" s="96"/>
      <c r="R395" s="97"/>
    </row>
    <row r="396" spans="1:18" ht="52.5" x14ac:dyDescent="0.25">
      <c r="A396" s="25"/>
      <c r="B396" s="26"/>
      <c r="C396" s="46" t="s">
        <v>214</v>
      </c>
      <c r="D396" s="47"/>
      <c r="E396" s="47"/>
      <c r="F396" s="106" t="s">
        <v>490</v>
      </c>
      <c r="G396" s="107" t="s">
        <v>76</v>
      </c>
      <c r="H396" s="105">
        <v>43831</v>
      </c>
      <c r="I396" s="69">
        <v>44196</v>
      </c>
      <c r="J396" s="27"/>
      <c r="K396" s="27"/>
      <c r="L396" s="63"/>
      <c r="M396" s="31"/>
      <c r="N396" s="31"/>
      <c r="O396" s="31"/>
      <c r="P396" s="31"/>
      <c r="Q396" s="34"/>
    </row>
    <row r="397" spans="1:18" ht="52.5" x14ac:dyDescent="0.25">
      <c r="A397" s="25"/>
      <c r="B397" s="26"/>
      <c r="C397" s="46" t="s">
        <v>214</v>
      </c>
      <c r="D397" s="47"/>
      <c r="E397" s="47"/>
      <c r="F397" s="106" t="s">
        <v>491</v>
      </c>
      <c r="G397" s="107" t="s">
        <v>425</v>
      </c>
      <c r="H397" s="105">
        <v>43831</v>
      </c>
      <c r="I397" s="69">
        <v>44196</v>
      </c>
      <c r="J397" s="27"/>
      <c r="K397" s="27"/>
      <c r="L397" s="63"/>
      <c r="M397" s="31"/>
      <c r="N397" s="31"/>
      <c r="O397" s="31"/>
      <c r="P397" s="31"/>
      <c r="Q397" s="34"/>
    </row>
    <row r="398" spans="1:18" x14ac:dyDescent="0.25">
      <c r="A398" s="25"/>
      <c r="B398" s="26" t="s">
        <v>301</v>
      </c>
      <c r="C398" s="108" t="s">
        <v>214</v>
      </c>
      <c r="D398" s="47"/>
      <c r="E398" s="47"/>
      <c r="F398" s="47"/>
      <c r="G398" s="104"/>
      <c r="H398" s="104"/>
      <c r="I398" s="68"/>
      <c r="J398" s="27">
        <v>309</v>
      </c>
      <c r="K398" s="28">
        <v>510120010</v>
      </c>
      <c r="L398" s="61">
        <v>100</v>
      </c>
      <c r="M398" s="31">
        <v>353200</v>
      </c>
      <c r="N398" s="31">
        <v>353200</v>
      </c>
      <c r="O398" s="31">
        <v>0</v>
      </c>
      <c r="P398" s="31">
        <v>0</v>
      </c>
      <c r="Q398" s="34">
        <v>0</v>
      </c>
    </row>
    <row r="399" spans="1:18" x14ac:dyDescent="0.25">
      <c r="A399" s="25"/>
      <c r="B399" s="26" t="s">
        <v>301</v>
      </c>
      <c r="C399" s="108" t="s">
        <v>214</v>
      </c>
      <c r="D399" s="47"/>
      <c r="E399" s="47"/>
      <c r="F399" s="47"/>
      <c r="G399" s="104"/>
      <c r="H399" s="104"/>
      <c r="I399" s="68"/>
      <c r="J399" s="27">
        <v>310</v>
      </c>
      <c r="K399" s="28">
        <v>510120010</v>
      </c>
      <c r="L399" s="61">
        <v>100</v>
      </c>
      <c r="M399" s="31">
        <v>0</v>
      </c>
      <c r="N399" s="31">
        <v>0</v>
      </c>
      <c r="O399" s="31">
        <v>353200</v>
      </c>
      <c r="P399" s="31">
        <v>0</v>
      </c>
      <c r="Q399" s="34">
        <v>0</v>
      </c>
    </row>
    <row r="400" spans="1:18" s="21" customFormat="1" ht="23.5" customHeight="1" x14ac:dyDescent="0.25">
      <c r="A400" s="13">
        <v>301000000</v>
      </c>
      <c r="B400" s="14"/>
      <c r="C400" s="15">
        <v>301020018</v>
      </c>
      <c r="D400" s="162" t="s">
        <v>28</v>
      </c>
      <c r="E400" s="162"/>
      <c r="F400" s="162"/>
      <c r="G400" s="74"/>
      <c r="H400" s="74"/>
      <c r="I400" s="74"/>
      <c r="J400" s="16"/>
      <c r="K400" s="17"/>
      <c r="L400" s="60"/>
      <c r="M400" s="18">
        <f t="shared" ref="M400:N400" si="35">SUM(M439)</f>
        <v>41300</v>
      </c>
      <c r="N400" s="18">
        <f t="shared" si="35"/>
        <v>41300</v>
      </c>
      <c r="O400" s="18">
        <f t="shared" ref="O400:Q400" si="36">SUM(O439)</f>
        <v>41300</v>
      </c>
      <c r="P400" s="18">
        <f t="shared" si="36"/>
        <v>0</v>
      </c>
      <c r="Q400" s="19">
        <f t="shared" si="36"/>
        <v>0</v>
      </c>
      <c r="R400" s="20"/>
    </row>
    <row r="401" spans="1:17" ht="21" x14ac:dyDescent="0.25">
      <c r="A401" s="25"/>
      <c r="B401" s="26"/>
      <c r="C401" s="22">
        <v>301020018</v>
      </c>
      <c r="D401" s="33"/>
      <c r="E401" s="24"/>
      <c r="F401" s="36" t="s">
        <v>324</v>
      </c>
      <c r="G401" s="70" t="s">
        <v>211</v>
      </c>
      <c r="H401" s="71">
        <v>43466</v>
      </c>
      <c r="I401" s="68"/>
      <c r="J401" s="27"/>
      <c r="K401" s="28"/>
      <c r="L401" s="61"/>
      <c r="M401" s="31"/>
      <c r="N401" s="31"/>
      <c r="O401" s="31"/>
      <c r="P401" s="31"/>
      <c r="Q401" s="34"/>
    </row>
    <row r="402" spans="1:17" ht="21" x14ac:dyDescent="0.25">
      <c r="A402" s="25"/>
      <c r="B402" s="26"/>
      <c r="C402" s="22">
        <v>301020018</v>
      </c>
      <c r="D402" s="33"/>
      <c r="E402" s="24"/>
      <c r="F402" s="36" t="s">
        <v>368</v>
      </c>
      <c r="G402" s="70" t="s">
        <v>211</v>
      </c>
      <c r="H402" s="71">
        <v>43831</v>
      </c>
      <c r="I402" s="69"/>
      <c r="J402" s="27"/>
      <c r="K402" s="28"/>
      <c r="L402" s="61"/>
      <c r="M402" s="31"/>
      <c r="N402" s="31"/>
      <c r="O402" s="31"/>
      <c r="P402" s="31"/>
      <c r="Q402" s="34"/>
    </row>
    <row r="403" spans="1:17" ht="31.5" x14ac:dyDescent="0.25">
      <c r="A403" s="25"/>
      <c r="B403" s="26"/>
      <c r="C403" s="22">
        <v>301020018</v>
      </c>
      <c r="D403" s="33"/>
      <c r="E403" s="24"/>
      <c r="F403" s="109" t="s">
        <v>416</v>
      </c>
      <c r="G403" s="70" t="s">
        <v>417</v>
      </c>
      <c r="H403" s="110" t="s">
        <v>418</v>
      </c>
      <c r="I403" s="69"/>
      <c r="J403" s="27"/>
      <c r="K403" s="28"/>
      <c r="L403" s="61"/>
      <c r="M403" s="31"/>
      <c r="N403" s="31"/>
      <c r="O403" s="31"/>
      <c r="P403" s="31"/>
      <c r="Q403" s="34"/>
    </row>
    <row r="404" spans="1:17" ht="31.5" x14ac:dyDescent="0.25">
      <c r="A404" s="25"/>
      <c r="B404" s="26"/>
      <c r="C404" s="22">
        <v>301020018</v>
      </c>
      <c r="D404" s="33"/>
      <c r="E404" s="24"/>
      <c r="F404" s="109" t="s">
        <v>419</v>
      </c>
      <c r="G404" s="70" t="s">
        <v>75</v>
      </c>
      <c r="H404" s="110" t="s">
        <v>418</v>
      </c>
      <c r="I404" s="69"/>
      <c r="J404" s="27"/>
      <c r="K404" s="28"/>
      <c r="L404" s="61"/>
      <c r="M404" s="31"/>
      <c r="N404" s="31"/>
      <c r="O404" s="31"/>
      <c r="P404" s="31"/>
      <c r="Q404" s="34"/>
    </row>
    <row r="405" spans="1:17" ht="31.5" x14ac:dyDescent="0.25">
      <c r="A405" s="25"/>
      <c r="B405" s="26"/>
      <c r="C405" s="22">
        <v>301020018</v>
      </c>
      <c r="D405" s="33"/>
      <c r="E405" s="24"/>
      <c r="F405" s="109" t="s">
        <v>420</v>
      </c>
      <c r="G405" s="70" t="s">
        <v>144</v>
      </c>
      <c r="H405" s="110" t="s">
        <v>422</v>
      </c>
      <c r="I405" s="68"/>
      <c r="J405" s="27"/>
      <c r="K405" s="28"/>
      <c r="L405" s="61"/>
      <c r="M405" s="31"/>
      <c r="N405" s="31"/>
      <c r="O405" s="31"/>
      <c r="P405" s="31"/>
      <c r="Q405" s="34"/>
    </row>
    <row r="406" spans="1:17" ht="31.5" x14ac:dyDescent="0.25">
      <c r="A406" s="25"/>
      <c r="B406" s="26"/>
      <c r="C406" s="22">
        <v>301020018</v>
      </c>
      <c r="D406" s="33"/>
      <c r="E406" s="24"/>
      <c r="F406" s="109" t="s">
        <v>421</v>
      </c>
      <c r="G406" s="70" t="s">
        <v>75</v>
      </c>
      <c r="H406" s="110" t="s">
        <v>422</v>
      </c>
      <c r="I406" s="68"/>
      <c r="J406" s="27"/>
      <c r="K406" s="28"/>
      <c r="L406" s="61"/>
      <c r="M406" s="31"/>
      <c r="N406" s="31"/>
      <c r="O406" s="31"/>
      <c r="P406" s="31"/>
      <c r="Q406" s="34"/>
    </row>
    <row r="407" spans="1:17" ht="31.5" x14ac:dyDescent="0.25">
      <c r="A407" s="25"/>
      <c r="B407" s="26"/>
      <c r="C407" s="22">
        <v>301020018</v>
      </c>
      <c r="D407" s="33"/>
      <c r="E407" s="24"/>
      <c r="F407" s="109" t="s">
        <v>436</v>
      </c>
      <c r="G407" s="70" t="s">
        <v>75</v>
      </c>
      <c r="H407" s="110" t="s">
        <v>418</v>
      </c>
      <c r="I407" s="69"/>
      <c r="J407" s="27"/>
      <c r="K407" s="28"/>
      <c r="L407" s="61"/>
      <c r="M407" s="31"/>
      <c r="N407" s="31"/>
      <c r="O407" s="31"/>
      <c r="P407" s="31"/>
      <c r="Q407" s="34"/>
    </row>
    <row r="408" spans="1:17" ht="31.5" x14ac:dyDescent="0.25">
      <c r="A408" s="25"/>
      <c r="B408" s="26"/>
      <c r="C408" s="22">
        <v>301020018</v>
      </c>
      <c r="D408" s="33"/>
      <c r="E408" s="24"/>
      <c r="F408" s="109" t="s">
        <v>437</v>
      </c>
      <c r="G408" s="70" t="s">
        <v>438</v>
      </c>
      <c r="H408" s="110" t="s">
        <v>418</v>
      </c>
      <c r="I408" s="69"/>
      <c r="J408" s="27"/>
      <c r="K408" s="28"/>
      <c r="L408" s="61"/>
      <c r="M408" s="31"/>
      <c r="N408" s="31"/>
      <c r="O408" s="31"/>
      <c r="P408" s="31"/>
      <c r="Q408" s="34"/>
    </row>
    <row r="409" spans="1:17" ht="31.5" x14ac:dyDescent="0.25">
      <c r="A409" s="25"/>
      <c r="B409" s="26"/>
      <c r="C409" s="22">
        <v>301020018</v>
      </c>
      <c r="D409" s="33"/>
      <c r="E409" s="24"/>
      <c r="F409" s="109" t="s">
        <v>439</v>
      </c>
      <c r="G409" s="70" t="s">
        <v>441</v>
      </c>
      <c r="H409" s="110" t="s">
        <v>422</v>
      </c>
      <c r="I409" s="68"/>
      <c r="J409" s="27"/>
      <c r="K409" s="28"/>
      <c r="L409" s="61"/>
      <c r="M409" s="31"/>
      <c r="N409" s="31"/>
      <c r="O409" s="31"/>
      <c r="P409" s="31"/>
      <c r="Q409" s="34"/>
    </row>
    <row r="410" spans="1:17" ht="31.5" x14ac:dyDescent="0.25">
      <c r="A410" s="25"/>
      <c r="B410" s="26"/>
      <c r="C410" s="22">
        <v>301020018</v>
      </c>
      <c r="D410" s="33"/>
      <c r="E410" s="24"/>
      <c r="F410" s="109" t="s">
        <v>440</v>
      </c>
      <c r="G410" s="70" t="s">
        <v>438</v>
      </c>
      <c r="H410" s="110" t="s">
        <v>422</v>
      </c>
      <c r="I410" s="69"/>
      <c r="J410" s="27"/>
      <c r="K410" s="28"/>
      <c r="L410" s="61"/>
      <c r="M410" s="31"/>
      <c r="N410" s="31"/>
      <c r="O410" s="31"/>
      <c r="P410" s="31"/>
      <c r="Q410" s="34"/>
    </row>
    <row r="411" spans="1:17" ht="31.5" x14ac:dyDescent="0.25">
      <c r="A411" s="25"/>
      <c r="B411" s="26"/>
      <c r="C411" s="22">
        <v>301020018</v>
      </c>
      <c r="D411" s="33"/>
      <c r="E411" s="24"/>
      <c r="F411" s="109" t="s">
        <v>446</v>
      </c>
      <c r="G411" s="70" t="s">
        <v>75</v>
      </c>
      <c r="H411" s="110" t="s">
        <v>418</v>
      </c>
      <c r="I411" s="68"/>
      <c r="J411" s="27"/>
      <c r="K411" s="28"/>
      <c r="L411" s="61"/>
      <c r="M411" s="31"/>
      <c r="N411" s="31"/>
      <c r="O411" s="31"/>
      <c r="P411" s="31"/>
      <c r="Q411" s="34"/>
    </row>
    <row r="412" spans="1:17" ht="42" x14ac:dyDescent="0.25">
      <c r="A412" s="25"/>
      <c r="B412" s="26"/>
      <c r="C412" s="22">
        <v>301020018</v>
      </c>
      <c r="D412" s="33"/>
      <c r="E412" s="24"/>
      <c r="F412" s="109" t="s">
        <v>447</v>
      </c>
      <c r="G412" s="70" t="s">
        <v>448</v>
      </c>
      <c r="H412" s="110" t="s">
        <v>418</v>
      </c>
      <c r="I412" s="69"/>
      <c r="J412" s="27"/>
      <c r="K412" s="28"/>
      <c r="L412" s="61"/>
      <c r="M412" s="31"/>
      <c r="N412" s="31"/>
      <c r="O412" s="31"/>
      <c r="P412" s="31"/>
      <c r="Q412" s="34"/>
    </row>
    <row r="413" spans="1:17" ht="31.5" x14ac:dyDescent="0.25">
      <c r="A413" s="25"/>
      <c r="B413" s="26"/>
      <c r="C413" s="22">
        <v>301020018</v>
      </c>
      <c r="D413" s="33"/>
      <c r="E413" s="24"/>
      <c r="F413" s="111" t="s">
        <v>449</v>
      </c>
      <c r="G413" s="70" t="s">
        <v>441</v>
      </c>
      <c r="H413" s="110" t="s">
        <v>422</v>
      </c>
      <c r="I413" s="68"/>
      <c r="J413" s="27"/>
      <c r="K413" s="28"/>
      <c r="L413" s="61"/>
      <c r="M413" s="31"/>
      <c r="N413" s="31"/>
      <c r="O413" s="31"/>
      <c r="P413" s="31"/>
      <c r="Q413" s="34"/>
    </row>
    <row r="414" spans="1:17" ht="31.5" x14ac:dyDescent="0.25">
      <c r="A414" s="25"/>
      <c r="B414" s="26"/>
      <c r="C414" s="22">
        <v>301020018</v>
      </c>
      <c r="D414" s="33"/>
      <c r="E414" s="24"/>
      <c r="F414" s="112" t="s">
        <v>450</v>
      </c>
      <c r="G414" s="70" t="s">
        <v>451</v>
      </c>
      <c r="H414" s="110" t="s">
        <v>422</v>
      </c>
      <c r="I414" s="68"/>
      <c r="J414" s="27"/>
      <c r="K414" s="28"/>
      <c r="L414" s="61"/>
      <c r="M414" s="31"/>
      <c r="N414" s="31"/>
      <c r="O414" s="31"/>
      <c r="P414" s="31"/>
      <c r="Q414" s="34"/>
    </row>
    <row r="415" spans="1:17" ht="31.5" x14ac:dyDescent="0.25">
      <c r="A415" s="25"/>
      <c r="B415" s="26"/>
      <c r="C415" s="22">
        <v>301020018</v>
      </c>
      <c r="D415" s="33"/>
      <c r="E415" s="24"/>
      <c r="F415" s="112" t="s">
        <v>472</v>
      </c>
      <c r="G415" s="70" t="s">
        <v>417</v>
      </c>
      <c r="H415" s="110" t="s">
        <v>418</v>
      </c>
      <c r="I415" s="68"/>
      <c r="J415" s="27"/>
      <c r="K415" s="28"/>
      <c r="L415" s="61"/>
      <c r="M415" s="31"/>
      <c r="N415" s="31"/>
      <c r="O415" s="31"/>
      <c r="P415" s="31"/>
      <c r="Q415" s="34"/>
    </row>
    <row r="416" spans="1:17" ht="31.5" x14ac:dyDescent="0.25">
      <c r="A416" s="25"/>
      <c r="B416" s="26"/>
      <c r="C416" s="22">
        <v>301020018</v>
      </c>
      <c r="D416" s="33"/>
      <c r="E416" s="24"/>
      <c r="F416" s="112" t="s">
        <v>473</v>
      </c>
      <c r="G416" s="70" t="s">
        <v>75</v>
      </c>
      <c r="H416" s="110" t="s">
        <v>418</v>
      </c>
      <c r="I416" s="68"/>
      <c r="J416" s="27"/>
      <c r="K416" s="28"/>
      <c r="L416" s="61"/>
      <c r="M416" s="31"/>
      <c r="N416" s="31"/>
      <c r="O416" s="31"/>
      <c r="P416" s="31"/>
      <c r="Q416" s="34"/>
    </row>
    <row r="417" spans="1:17" ht="31.5" x14ac:dyDescent="0.25">
      <c r="A417" s="25"/>
      <c r="B417" s="26"/>
      <c r="C417" s="22">
        <v>301020018</v>
      </c>
      <c r="D417" s="33"/>
      <c r="E417" s="24"/>
      <c r="F417" s="112" t="s">
        <v>474</v>
      </c>
      <c r="G417" s="70" t="s">
        <v>417</v>
      </c>
      <c r="H417" s="110" t="s">
        <v>422</v>
      </c>
      <c r="I417" s="68"/>
      <c r="J417" s="27"/>
      <c r="K417" s="28"/>
      <c r="L417" s="61"/>
      <c r="M417" s="31"/>
      <c r="N417" s="31"/>
      <c r="O417" s="31"/>
      <c r="P417" s="31"/>
      <c r="Q417" s="34"/>
    </row>
    <row r="418" spans="1:17" ht="31.5" x14ac:dyDescent="0.25">
      <c r="A418" s="25"/>
      <c r="B418" s="26"/>
      <c r="C418" s="22">
        <v>301020018</v>
      </c>
      <c r="D418" s="33"/>
      <c r="E418" s="24"/>
      <c r="F418" s="112" t="s">
        <v>475</v>
      </c>
      <c r="G418" s="70" t="s">
        <v>417</v>
      </c>
      <c r="H418" s="110" t="s">
        <v>422</v>
      </c>
      <c r="I418" s="68"/>
      <c r="J418" s="27"/>
      <c r="K418" s="28"/>
      <c r="L418" s="61"/>
      <c r="M418" s="31"/>
      <c r="N418" s="31"/>
      <c r="O418" s="31"/>
      <c r="P418" s="31"/>
      <c r="Q418" s="34"/>
    </row>
    <row r="419" spans="1:17" ht="31.5" x14ac:dyDescent="0.25">
      <c r="A419" s="25"/>
      <c r="B419" s="26"/>
      <c r="C419" s="22">
        <v>301020018</v>
      </c>
      <c r="D419" s="33"/>
      <c r="E419" s="24"/>
      <c r="F419" s="112" t="s">
        <v>480</v>
      </c>
      <c r="G419" s="70" t="s">
        <v>76</v>
      </c>
      <c r="H419" s="110" t="s">
        <v>418</v>
      </c>
      <c r="I419" s="68"/>
      <c r="J419" s="27"/>
      <c r="K419" s="28"/>
      <c r="L419" s="61"/>
      <c r="M419" s="31"/>
      <c r="N419" s="31"/>
      <c r="O419" s="31"/>
      <c r="P419" s="31"/>
      <c r="Q419" s="34"/>
    </row>
    <row r="420" spans="1:17" ht="31.5" x14ac:dyDescent="0.25">
      <c r="A420" s="25"/>
      <c r="B420" s="26"/>
      <c r="C420" s="22">
        <v>301020018</v>
      </c>
      <c r="D420" s="33"/>
      <c r="E420" s="24"/>
      <c r="F420" s="112" t="s">
        <v>481</v>
      </c>
      <c r="G420" s="70" t="s">
        <v>425</v>
      </c>
      <c r="H420" s="110" t="s">
        <v>418</v>
      </c>
      <c r="I420" s="68"/>
      <c r="J420" s="27"/>
      <c r="K420" s="28"/>
      <c r="L420" s="61"/>
      <c r="M420" s="31"/>
      <c r="N420" s="31"/>
      <c r="O420" s="31"/>
      <c r="P420" s="31"/>
      <c r="Q420" s="34"/>
    </row>
    <row r="421" spans="1:17" ht="31.5" x14ac:dyDescent="0.25">
      <c r="A421" s="25"/>
      <c r="B421" s="26"/>
      <c r="C421" s="22">
        <v>301020018</v>
      </c>
      <c r="D421" s="33"/>
      <c r="E421" s="24"/>
      <c r="F421" s="112" t="s">
        <v>482</v>
      </c>
      <c r="G421" s="70" t="s">
        <v>76</v>
      </c>
      <c r="H421" s="110" t="s">
        <v>422</v>
      </c>
      <c r="I421" s="68"/>
      <c r="J421" s="27"/>
      <c r="K421" s="28"/>
      <c r="L421" s="61"/>
      <c r="M421" s="31"/>
      <c r="N421" s="31"/>
      <c r="O421" s="31"/>
      <c r="P421" s="31"/>
      <c r="Q421" s="34"/>
    </row>
    <row r="422" spans="1:17" ht="31.5" x14ac:dyDescent="0.25">
      <c r="A422" s="25"/>
      <c r="B422" s="26"/>
      <c r="C422" s="22">
        <v>301020018</v>
      </c>
      <c r="D422" s="33"/>
      <c r="E422" s="24"/>
      <c r="F422" s="112" t="s">
        <v>483</v>
      </c>
      <c r="G422" s="70" t="s">
        <v>425</v>
      </c>
      <c r="H422" s="110" t="s">
        <v>422</v>
      </c>
      <c r="I422" s="68"/>
      <c r="J422" s="27"/>
      <c r="K422" s="28"/>
      <c r="L422" s="61"/>
      <c r="M422" s="31"/>
      <c r="N422" s="31"/>
      <c r="O422" s="31"/>
      <c r="P422" s="31"/>
      <c r="Q422" s="34"/>
    </row>
    <row r="423" spans="1:17" ht="31.5" x14ac:dyDescent="0.25">
      <c r="A423" s="25"/>
      <c r="B423" s="26"/>
      <c r="C423" s="22">
        <v>301020018</v>
      </c>
      <c r="D423" s="33"/>
      <c r="E423" s="24"/>
      <c r="F423" s="112" t="s">
        <v>497</v>
      </c>
      <c r="G423" s="70" t="s">
        <v>417</v>
      </c>
      <c r="H423" s="110" t="s">
        <v>418</v>
      </c>
      <c r="I423" s="68"/>
      <c r="J423" s="27"/>
      <c r="K423" s="28"/>
      <c r="L423" s="61"/>
      <c r="M423" s="31"/>
      <c r="N423" s="31"/>
      <c r="O423" s="31"/>
      <c r="P423" s="31"/>
      <c r="Q423" s="34"/>
    </row>
    <row r="424" spans="1:17" ht="31.5" x14ac:dyDescent="0.25">
      <c r="A424" s="25"/>
      <c r="B424" s="26"/>
      <c r="C424" s="22">
        <v>301020018</v>
      </c>
      <c r="D424" s="33"/>
      <c r="E424" s="24"/>
      <c r="F424" s="112" t="s">
        <v>498</v>
      </c>
      <c r="G424" s="70" t="s">
        <v>417</v>
      </c>
      <c r="H424" s="110" t="s">
        <v>418</v>
      </c>
      <c r="I424" s="68"/>
      <c r="J424" s="27"/>
      <c r="K424" s="28"/>
      <c r="L424" s="61"/>
      <c r="M424" s="31"/>
      <c r="N424" s="31"/>
      <c r="O424" s="31"/>
      <c r="P424" s="31"/>
      <c r="Q424" s="34"/>
    </row>
    <row r="425" spans="1:17" ht="31.5" x14ac:dyDescent="0.25">
      <c r="A425" s="25"/>
      <c r="B425" s="26"/>
      <c r="C425" s="22">
        <v>301020018</v>
      </c>
      <c r="D425" s="33"/>
      <c r="E425" s="24"/>
      <c r="F425" s="112" t="s">
        <v>499</v>
      </c>
      <c r="G425" s="70" t="s">
        <v>494</v>
      </c>
      <c r="H425" s="110" t="s">
        <v>422</v>
      </c>
      <c r="I425" s="68"/>
      <c r="J425" s="27"/>
      <c r="K425" s="28"/>
      <c r="L425" s="61"/>
      <c r="M425" s="31"/>
      <c r="N425" s="31"/>
      <c r="O425" s="31"/>
      <c r="P425" s="31"/>
      <c r="Q425" s="34"/>
    </row>
    <row r="426" spans="1:17" ht="31.5" x14ac:dyDescent="0.25">
      <c r="A426" s="25"/>
      <c r="B426" s="26"/>
      <c r="C426" s="22">
        <v>301020018</v>
      </c>
      <c r="D426" s="33"/>
      <c r="E426" s="24"/>
      <c r="F426" s="112" t="s">
        <v>500</v>
      </c>
      <c r="G426" s="70" t="s">
        <v>494</v>
      </c>
      <c r="H426" s="110" t="s">
        <v>422</v>
      </c>
      <c r="I426" s="68"/>
      <c r="J426" s="27"/>
      <c r="K426" s="28"/>
      <c r="L426" s="61"/>
      <c r="M426" s="31"/>
      <c r="N426" s="31"/>
      <c r="O426" s="31"/>
      <c r="P426" s="31"/>
      <c r="Q426" s="34"/>
    </row>
    <row r="427" spans="1:17" ht="31.5" x14ac:dyDescent="0.25">
      <c r="A427" s="25"/>
      <c r="B427" s="26"/>
      <c r="C427" s="22">
        <v>301020018</v>
      </c>
      <c r="D427" s="33"/>
      <c r="E427" s="24"/>
      <c r="F427" s="112" t="s">
        <v>507</v>
      </c>
      <c r="G427" s="70" t="s">
        <v>417</v>
      </c>
      <c r="H427" s="110" t="s">
        <v>418</v>
      </c>
      <c r="I427" s="68"/>
      <c r="J427" s="27"/>
      <c r="K427" s="28"/>
      <c r="L427" s="61"/>
      <c r="M427" s="31"/>
      <c r="N427" s="31"/>
      <c r="O427" s="31"/>
      <c r="P427" s="31"/>
      <c r="Q427" s="34"/>
    </row>
    <row r="428" spans="1:17" ht="31.5" x14ac:dyDescent="0.25">
      <c r="A428" s="25"/>
      <c r="B428" s="26"/>
      <c r="C428" s="22">
        <v>301020018</v>
      </c>
      <c r="D428" s="33"/>
      <c r="E428" s="24"/>
      <c r="F428" s="112" t="s">
        <v>508</v>
      </c>
      <c r="G428" s="70" t="s">
        <v>417</v>
      </c>
      <c r="H428" s="110" t="s">
        <v>418</v>
      </c>
      <c r="I428" s="68"/>
      <c r="J428" s="27"/>
      <c r="K428" s="28"/>
      <c r="L428" s="61"/>
      <c r="M428" s="31"/>
      <c r="N428" s="31"/>
      <c r="O428" s="31"/>
      <c r="P428" s="31"/>
      <c r="Q428" s="34"/>
    </row>
    <row r="429" spans="1:17" ht="31.5" x14ac:dyDescent="0.25">
      <c r="A429" s="25"/>
      <c r="B429" s="26"/>
      <c r="C429" s="22">
        <v>301020018</v>
      </c>
      <c r="D429" s="33"/>
      <c r="E429" s="24"/>
      <c r="F429" s="106" t="s">
        <v>509</v>
      </c>
      <c r="G429" s="70" t="s">
        <v>417</v>
      </c>
      <c r="H429" s="110" t="s">
        <v>422</v>
      </c>
      <c r="I429" s="68"/>
      <c r="J429" s="27"/>
      <c r="K429" s="28"/>
      <c r="L429" s="61"/>
      <c r="M429" s="31"/>
      <c r="N429" s="31"/>
      <c r="O429" s="31"/>
      <c r="P429" s="31"/>
      <c r="Q429" s="34"/>
    </row>
    <row r="430" spans="1:17" ht="31.5" x14ac:dyDescent="0.25">
      <c r="A430" s="25"/>
      <c r="B430" s="26"/>
      <c r="C430" s="22">
        <v>301020018</v>
      </c>
      <c r="D430" s="33"/>
      <c r="E430" s="24"/>
      <c r="F430" s="106" t="s">
        <v>510</v>
      </c>
      <c r="G430" s="70" t="s">
        <v>75</v>
      </c>
      <c r="H430" s="110" t="s">
        <v>422</v>
      </c>
      <c r="I430" s="68"/>
      <c r="J430" s="27"/>
      <c r="K430" s="28"/>
      <c r="L430" s="61"/>
      <c r="M430" s="31"/>
      <c r="N430" s="31"/>
      <c r="O430" s="31"/>
      <c r="P430" s="31"/>
      <c r="Q430" s="34"/>
    </row>
    <row r="431" spans="1:17" ht="31.5" x14ac:dyDescent="0.25">
      <c r="A431" s="25"/>
      <c r="B431" s="26"/>
      <c r="C431" s="22">
        <v>301020018</v>
      </c>
      <c r="D431" s="33"/>
      <c r="E431" s="24"/>
      <c r="F431" s="106" t="s">
        <v>519</v>
      </c>
      <c r="G431" s="70" t="s">
        <v>417</v>
      </c>
      <c r="H431" s="110" t="s">
        <v>418</v>
      </c>
      <c r="I431" s="68"/>
      <c r="J431" s="27"/>
      <c r="K431" s="28"/>
      <c r="L431" s="61"/>
      <c r="M431" s="31"/>
      <c r="N431" s="31"/>
      <c r="O431" s="31"/>
      <c r="P431" s="31"/>
      <c r="Q431" s="34"/>
    </row>
    <row r="432" spans="1:17" ht="33.5" customHeight="1" x14ac:dyDescent="0.25">
      <c r="A432" s="25"/>
      <c r="B432" s="26"/>
      <c r="C432" s="22">
        <v>301020018</v>
      </c>
      <c r="D432" s="33"/>
      <c r="E432" s="24"/>
      <c r="F432" s="106" t="s">
        <v>520</v>
      </c>
      <c r="G432" s="70" t="s">
        <v>75</v>
      </c>
      <c r="H432" s="110" t="s">
        <v>418</v>
      </c>
      <c r="I432" s="68"/>
      <c r="J432" s="27"/>
      <c r="K432" s="28"/>
      <c r="L432" s="61"/>
      <c r="M432" s="31"/>
      <c r="N432" s="31"/>
      <c r="O432" s="31"/>
      <c r="P432" s="31"/>
      <c r="Q432" s="34"/>
    </row>
    <row r="433" spans="1:18" ht="31.5" x14ac:dyDescent="0.25">
      <c r="A433" s="25"/>
      <c r="B433" s="26"/>
      <c r="C433" s="22">
        <v>301020018</v>
      </c>
      <c r="D433" s="33"/>
      <c r="E433" s="24"/>
      <c r="F433" s="106" t="s">
        <v>521</v>
      </c>
      <c r="G433" s="70" t="s">
        <v>417</v>
      </c>
      <c r="H433" s="110" t="s">
        <v>422</v>
      </c>
      <c r="I433" s="68"/>
      <c r="J433" s="27"/>
      <c r="K433" s="28"/>
      <c r="L433" s="61"/>
      <c r="M433" s="31"/>
      <c r="N433" s="31"/>
      <c r="O433" s="31"/>
      <c r="P433" s="31"/>
      <c r="Q433" s="34"/>
    </row>
    <row r="434" spans="1:18" ht="33.5" customHeight="1" x14ac:dyDescent="0.25">
      <c r="A434" s="25"/>
      <c r="B434" s="26"/>
      <c r="C434" s="22">
        <v>301020018</v>
      </c>
      <c r="D434" s="33"/>
      <c r="E434" s="24"/>
      <c r="F434" s="106" t="s">
        <v>522</v>
      </c>
      <c r="G434" s="70" t="s">
        <v>417</v>
      </c>
      <c r="H434" s="110" t="s">
        <v>422</v>
      </c>
      <c r="I434" s="68"/>
      <c r="J434" s="27"/>
      <c r="K434" s="28"/>
      <c r="L434" s="61"/>
      <c r="M434" s="31"/>
      <c r="N434" s="31"/>
      <c r="O434" s="31"/>
      <c r="P434" s="31"/>
      <c r="Q434" s="34"/>
    </row>
    <row r="435" spans="1:18" ht="31.5" x14ac:dyDescent="0.25">
      <c r="A435" s="25"/>
      <c r="B435" s="26"/>
      <c r="C435" s="22">
        <v>301020018</v>
      </c>
      <c r="D435" s="33"/>
      <c r="E435" s="24"/>
      <c r="F435" s="106" t="s">
        <v>529</v>
      </c>
      <c r="G435" s="70" t="s">
        <v>417</v>
      </c>
      <c r="H435" s="110" t="s">
        <v>418</v>
      </c>
      <c r="I435" s="68"/>
      <c r="J435" s="27"/>
      <c r="K435" s="28"/>
      <c r="L435" s="61"/>
      <c r="M435" s="31"/>
      <c r="N435" s="31"/>
      <c r="O435" s="31"/>
      <c r="P435" s="31"/>
      <c r="Q435" s="34"/>
    </row>
    <row r="436" spans="1:18" ht="31.5" x14ac:dyDescent="0.25">
      <c r="A436" s="25"/>
      <c r="B436" s="26"/>
      <c r="C436" s="22">
        <v>301020018</v>
      </c>
      <c r="D436" s="33"/>
      <c r="E436" s="24"/>
      <c r="F436" s="106" t="s">
        <v>530</v>
      </c>
      <c r="G436" s="70" t="s">
        <v>75</v>
      </c>
      <c r="H436" s="110" t="s">
        <v>418</v>
      </c>
      <c r="I436" s="68"/>
      <c r="J436" s="27"/>
      <c r="K436" s="28"/>
      <c r="L436" s="61"/>
      <c r="M436" s="31"/>
      <c r="N436" s="31"/>
      <c r="O436" s="31"/>
      <c r="P436" s="31"/>
      <c r="Q436" s="34"/>
    </row>
    <row r="437" spans="1:18" ht="31.5" x14ac:dyDescent="0.25">
      <c r="A437" s="25"/>
      <c r="B437" s="26"/>
      <c r="C437" s="22">
        <v>301020018</v>
      </c>
      <c r="D437" s="33"/>
      <c r="E437" s="24"/>
      <c r="F437" s="106" t="s">
        <v>531</v>
      </c>
      <c r="G437" s="70" t="s">
        <v>417</v>
      </c>
      <c r="H437" s="110" t="s">
        <v>422</v>
      </c>
      <c r="I437" s="68"/>
      <c r="J437" s="27"/>
      <c r="K437" s="28"/>
      <c r="L437" s="61"/>
      <c r="M437" s="31"/>
      <c r="N437" s="31"/>
      <c r="O437" s="31"/>
      <c r="P437" s="31"/>
      <c r="Q437" s="34"/>
    </row>
    <row r="438" spans="1:18" ht="31.5" x14ac:dyDescent="0.25">
      <c r="A438" s="25"/>
      <c r="B438" s="26"/>
      <c r="C438" s="22">
        <v>301020018</v>
      </c>
      <c r="D438" s="33"/>
      <c r="E438" s="24"/>
      <c r="F438" s="106" t="s">
        <v>532</v>
      </c>
      <c r="G438" s="70" t="s">
        <v>75</v>
      </c>
      <c r="H438" s="110" t="s">
        <v>422</v>
      </c>
      <c r="I438" s="68"/>
      <c r="J438" s="27"/>
      <c r="K438" s="28"/>
      <c r="L438" s="61"/>
      <c r="M438" s="31"/>
      <c r="N438" s="31"/>
      <c r="O438" s="31"/>
      <c r="P438" s="31"/>
      <c r="Q438" s="34"/>
    </row>
    <row r="439" spans="1:18" x14ac:dyDescent="0.25">
      <c r="A439" s="25"/>
      <c r="B439" s="26" t="s">
        <v>310</v>
      </c>
      <c r="C439" s="22">
        <v>301020018</v>
      </c>
      <c r="D439" s="33"/>
      <c r="E439" s="24"/>
      <c r="F439" s="24"/>
      <c r="G439" s="68"/>
      <c r="H439" s="68"/>
      <c r="I439" s="68"/>
      <c r="J439" s="27">
        <v>801</v>
      </c>
      <c r="K439" s="28">
        <v>710320050</v>
      </c>
      <c r="L439" s="61">
        <v>200</v>
      </c>
      <c r="M439" s="31">
        <v>41300</v>
      </c>
      <c r="N439" s="31">
        <v>41300</v>
      </c>
      <c r="O439" s="31">
        <v>41300</v>
      </c>
      <c r="P439" s="31">
        <v>0</v>
      </c>
      <c r="Q439" s="34">
        <v>0</v>
      </c>
    </row>
    <row r="440" spans="1:18" s="21" customFormat="1" ht="23" customHeight="1" x14ac:dyDescent="0.25">
      <c r="A440" s="13">
        <v>301000000</v>
      </c>
      <c r="B440" s="14"/>
      <c r="C440" s="15">
        <v>301020033</v>
      </c>
      <c r="D440" s="162" t="s">
        <v>27</v>
      </c>
      <c r="E440" s="162"/>
      <c r="F440" s="162"/>
      <c r="G440" s="74"/>
      <c r="H440" s="74"/>
      <c r="I440" s="74"/>
      <c r="J440" s="16"/>
      <c r="K440" s="17"/>
      <c r="L440" s="60"/>
      <c r="M440" s="18">
        <f>SUM(M449:M450)</f>
        <v>5141500</v>
      </c>
      <c r="N440" s="18">
        <f>SUM(N449:N450)</f>
        <v>5141500</v>
      </c>
      <c r="O440" s="18">
        <f t="shared" ref="O440:Q440" si="37">SUM(O449:O450)</f>
        <v>5608900</v>
      </c>
      <c r="P440" s="18">
        <f t="shared" si="37"/>
        <v>0</v>
      </c>
      <c r="Q440" s="18">
        <f t="shared" si="37"/>
        <v>0</v>
      </c>
      <c r="R440" s="20"/>
    </row>
    <row r="441" spans="1:18" ht="21" x14ac:dyDescent="0.25">
      <c r="A441" s="25"/>
      <c r="B441" s="26"/>
      <c r="C441" s="22">
        <v>301020033</v>
      </c>
      <c r="D441" s="33"/>
      <c r="E441" s="24"/>
      <c r="F441" s="36" t="s">
        <v>212</v>
      </c>
      <c r="G441" s="113" t="s">
        <v>213</v>
      </c>
      <c r="H441" s="114">
        <v>40809</v>
      </c>
      <c r="I441" s="68"/>
      <c r="J441" s="27"/>
      <c r="K441" s="28"/>
      <c r="L441" s="61"/>
      <c r="M441" s="31"/>
      <c r="N441" s="31"/>
      <c r="O441" s="31"/>
      <c r="P441" s="31"/>
      <c r="Q441" s="34"/>
    </row>
    <row r="442" spans="1:18" ht="21" x14ac:dyDescent="0.25">
      <c r="A442" s="25"/>
      <c r="B442" s="26"/>
      <c r="C442" s="22">
        <v>301020033</v>
      </c>
      <c r="D442" s="33"/>
      <c r="E442" s="24"/>
      <c r="F442" s="36" t="s">
        <v>279</v>
      </c>
      <c r="G442" s="115" t="s">
        <v>75</v>
      </c>
      <c r="H442" s="115" t="s">
        <v>280</v>
      </c>
      <c r="I442" s="68"/>
      <c r="J442" s="27"/>
      <c r="K442" s="29"/>
      <c r="L442" s="64"/>
      <c r="M442" s="31"/>
      <c r="N442" s="31"/>
      <c r="O442" s="31"/>
      <c r="P442" s="30"/>
      <c r="Q442" s="48"/>
      <c r="R442" s="49"/>
    </row>
    <row r="443" spans="1:18" ht="31.5" x14ac:dyDescent="0.25">
      <c r="A443" s="25"/>
      <c r="B443" s="26"/>
      <c r="C443" s="22">
        <v>301020033</v>
      </c>
      <c r="D443" s="33"/>
      <c r="E443" s="24"/>
      <c r="F443" s="36" t="s">
        <v>369</v>
      </c>
      <c r="G443" s="115" t="s">
        <v>282</v>
      </c>
      <c r="H443" s="115" t="s">
        <v>370</v>
      </c>
      <c r="I443" s="69">
        <v>44196</v>
      </c>
      <c r="J443" s="27"/>
      <c r="K443" s="29"/>
      <c r="L443" s="64"/>
      <c r="M443" s="31"/>
      <c r="N443" s="31"/>
      <c r="O443" s="31"/>
      <c r="P443" s="30"/>
      <c r="Q443" s="48"/>
      <c r="R443" s="49"/>
    </row>
    <row r="444" spans="1:18" ht="31.5" x14ac:dyDescent="0.25">
      <c r="A444" s="25"/>
      <c r="B444" s="26"/>
      <c r="C444" s="22">
        <v>301020033</v>
      </c>
      <c r="D444" s="33"/>
      <c r="E444" s="24"/>
      <c r="F444" s="36" t="s">
        <v>281</v>
      </c>
      <c r="G444" s="115" t="s">
        <v>282</v>
      </c>
      <c r="H444" s="115" t="s">
        <v>283</v>
      </c>
      <c r="I444" s="69">
        <v>43830</v>
      </c>
      <c r="J444" s="27"/>
      <c r="K444" s="29"/>
      <c r="L444" s="64"/>
      <c r="M444" s="31"/>
      <c r="N444" s="31"/>
      <c r="O444" s="31"/>
      <c r="P444" s="30"/>
      <c r="Q444" s="48"/>
      <c r="R444" s="49"/>
    </row>
    <row r="445" spans="1:18" ht="42" x14ac:dyDescent="0.25">
      <c r="A445" s="25"/>
      <c r="B445" s="26"/>
      <c r="C445" s="22">
        <v>301020033</v>
      </c>
      <c r="D445" s="33"/>
      <c r="E445" s="24"/>
      <c r="F445" s="36" t="s">
        <v>484</v>
      </c>
      <c r="G445" s="115" t="s">
        <v>76</v>
      </c>
      <c r="H445" s="115" t="s">
        <v>283</v>
      </c>
      <c r="I445" s="69">
        <v>43830</v>
      </c>
      <c r="J445" s="27"/>
      <c r="K445" s="29"/>
      <c r="L445" s="64"/>
      <c r="M445" s="31"/>
      <c r="N445" s="31"/>
      <c r="O445" s="31"/>
      <c r="P445" s="30"/>
      <c r="Q445" s="48"/>
      <c r="R445" s="49"/>
    </row>
    <row r="446" spans="1:18" ht="42" x14ac:dyDescent="0.25">
      <c r="A446" s="25"/>
      <c r="B446" s="26"/>
      <c r="C446" s="22">
        <v>301020033</v>
      </c>
      <c r="D446" s="33"/>
      <c r="E446" s="24"/>
      <c r="F446" s="36" t="s">
        <v>485</v>
      </c>
      <c r="G446" s="115" t="s">
        <v>76</v>
      </c>
      <c r="H446" s="115" t="s">
        <v>283</v>
      </c>
      <c r="I446" s="69">
        <v>43830</v>
      </c>
      <c r="J446" s="27"/>
      <c r="K446" s="29"/>
      <c r="L446" s="64"/>
      <c r="M446" s="31"/>
      <c r="N446" s="31"/>
      <c r="O446" s="31"/>
      <c r="P446" s="30"/>
      <c r="Q446" s="48"/>
      <c r="R446" s="49"/>
    </row>
    <row r="447" spans="1:18" ht="42" x14ac:dyDescent="0.25">
      <c r="A447" s="25"/>
      <c r="B447" s="26"/>
      <c r="C447" s="22">
        <v>301020033</v>
      </c>
      <c r="D447" s="33"/>
      <c r="E447" s="24"/>
      <c r="F447" s="36" t="s">
        <v>486</v>
      </c>
      <c r="G447" s="115" t="s">
        <v>76</v>
      </c>
      <c r="H447" s="115" t="s">
        <v>370</v>
      </c>
      <c r="I447" s="69">
        <v>44196</v>
      </c>
      <c r="J447" s="27"/>
      <c r="K447" s="29"/>
      <c r="L447" s="64"/>
      <c r="M447" s="31"/>
      <c r="N447" s="31"/>
      <c r="O447" s="31"/>
      <c r="P447" s="30"/>
      <c r="Q447" s="48"/>
      <c r="R447" s="49"/>
    </row>
    <row r="448" spans="1:18" ht="42" x14ac:dyDescent="0.25">
      <c r="A448" s="25"/>
      <c r="B448" s="26"/>
      <c r="C448" s="22">
        <v>301020033</v>
      </c>
      <c r="D448" s="33"/>
      <c r="E448" s="24"/>
      <c r="F448" s="36" t="s">
        <v>487</v>
      </c>
      <c r="G448" s="115" t="s">
        <v>425</v>
      </c>
      <c r="H448" s="115" t="s">
        <v>370</v>
      </c>
      <c r="I448" s="69">
        <v>44196</v>
      </c>
      <c r="J448" s="27"/>
      <c r="K448" s="29"/>
      <c r="L448" s="64"/>
      <c r="M448" s="31"/>
      <c r="N448" s="31"/>
      <c r="O448" s="31"/>
      <c r="P448" s="30"/>
      <c r="Q448" s="48"/>
      <c r="R448" s="49"/>
    </row>
    <row r="449" spans="1:18" x14ac:dyDescent="0.25">
      <c r="A449" s="25"/>
      <c r="B449" s="26" t="s">
        <v>301</v>
      </c>
      <c r="C449" s="22">
        <v>301020033</v>
      </c>
      <c r="D449" s="33"/>
      <c r="E449" s="24"/>
      <c r="F449" s="36"/>
      <c r="G449" s="115"/>
      <c r="H449" s="115"/>
      <c r="I449" s="69"/>
      <c r="J449" s="27">
        <v>309</v>
      </c>
      <c r="K449" s="28">
        <v>520120030</v>
      </c>
      <c r="L449" s="61">
        <v>600</v>
      </c>
      <c r="M449" s="31">
        <v>5141500</v>
      </c>
      <c r="N449" s="31">
        <v>5141500</v>
      </c>
      <c r="O449" s="31">
        <v>0</v>
      </c>
      <c r="P449" s="31">
        <v>0</v>
      </c>
      <c r="Q449" s="34">
        <v>0</v>
      </c>
      <c r="R449" s="49"/>
    </row>
    <row r="450" spans="1:18" x14ac:dyDescent="0.25">
      <c r="A450" s="25"/>
      <c r="B450" s="26" t="s">
        <v>301</v>
      </c>
      <c r="C450" s="22">
        <v>301020033</v>
      </c>
      <c r="D450" s="33"/>
      <c r="E450" s="24"/>
      <c r="F450" s="24"/>
      <c r="G450" s="68"/>
      <c r="H450" s="68"/>
      <c r="I450" s="68"/>
      <c r="J450" s="27">
        <v>310</v>
      </c>
      <c r="K450" s="28">
        <v>520120030</v>
      </c>
      <c r="L450" s="61">
        <v>600</v>
      </c>
      <c r="M450" s="31">
        <v>0</v>
      </c>
      <c r="N450" s="31">
        <v>0</v>
      </c>
      <c r="O450" s="31">
        <v>5608900</v>
      </c>
      <c r="P450" s="31">
        <v>0</v>
      </c>
      <c r="Q450" s="34">
        <v>0</v>
      </c>
    </row>
    <row r="451" spans="1:18" s="21" customFormat="1" ht="24" customHeight="1" x14ac:dyDescent="0.25">
      <c r="A451" s="13">
        <v>301000000</v>
      </c>
      <c r="B451" s="14"/>
      <c r="C451" s="15">
        <v>301020048</v>
      </c>
      <c r="D451" s="162" t="s">
        <v>16</v>
      </c>
      <c r="E451" s="162"/>
      <c r="F451" s="162"/>
      <c r="G451" s="74"/>
      <c r="H451" s="74"/>
      <c r="I451" s="74"/>
      <c r="J451" s="16"/>
      <c r="K451" s="17"/>
      <c r="L451" s="60"/>
      <c r="M451" s="18">
        <f>SUM(M497:M503)</f>
        <v>262600</v>
      </c>
      <c r="N451" s="18">
        <f>SUM(N497:N503)</f>
        <v>262600</v>
      </c>
      <c r="O451" s="18">
        <f t="shared" ref="O451:Q451" si="38">SUM(O497:O503)</f>
        <v>272700</v>
      </c>
      <c r="P451" s="18">
        <f t="shared" si="38"/>
        <v>0</v>
      </c>
      <c r="Q451" s="18">
        <f t="shared" si="38"/>
        <v>0</v>
      </c>
      <c r="R451" s="20"/>
    </row>
    <row r="452" spans="1:18" ht="21" x14ac:dyDescent="0.25">
      <c r="A452" s="25"/>
      <c r="B452" s="26"/>
      <c r="C452" s="22">
        <v>301020048</v>
      </c>
      <c r="D452" s="33"/>
      <c r="E452" s="24"/>
      <c r="F452" s="36" t="s">
        <v>216</v>
      </c>
      <c r="G452" s="70" t="s">
        <v>217</v>
      </c>
      <c r="H452" s="70" t="s">
        <v>218</v>
      </c>
      <c r="I452" s="68"/>
      <c r="J452" s="27"/>
      <c r="K452" s="28"/>
      <c r="L452" s="61"/>
      <c r="M452" s="31"/>
      <c r="N452" s="31"/>
      <c r="O452" s="31"/>
      <c r="P452" s="31"/>
      <c r="Q452" s="34"/>
    </row>
    <row r="453" spans="1:18" ht="31.5" x14ac:dyDescent="0.25">
      <c r="A453" s="25"/>
      <c r="B453" s="26"/>
      <c r="C453" s="22">
        <v>301020048</v>
      </c>
      <c r="D453" s="33"/>
      <c r="E453" s="24"/>
      <c r="F453" s="111" t="s">
        <v>423</v>
      </c>
      <c r="G453" s="70" t="s">
        <v>417</v>
      </c>
      <c r="H453" s="71" t="s">
        <v>418</v>
      </c>
      <c r="I453" s="69"/>
      <c r="J453" s="27"/>
      <c r="K453" s="28"/>
      <c r="L453" s="61"/>
      <c r="M453" s="31"/>
      <c r="N453" s="31"/>
      <c r="O453" s="31"/>
      <c r="P453" s="31"/>
      <c r="Q453" s="34"/>
    </row>
    <row r="454" spans="1:18" ht="31.5" x14ac:dyDescent="0.25">
      <c r="A454" s="25"/>
      <c r="B454" s="26"/>
      <c r="C454" s="22">
        <v>301020048</v>
      </c>
      <c r="D454" s="33"/>
      <c r="E454" s="24"/>
      <c r="F454" s="106" t="s">
        <v>424</v>
      </c>
      <c r="G454" s="107" t="s">
        <v>425</v>
      </c>
      <c r="H454" s="71" t="s">
        <v>418</v>
      </c>
      <c r="I454" s="68"/>
      <c r="J454" s="27"/>
      <c r="K454" s="28"/>
      <c r="L454" s="61"/>
      <c r="M454" s="31"/>
      <c r="N454" s="31"/>
      <c r="O454" s="31"/>
      <c r="P454" s="31"/>
      <c r="Q454" s="34"/>
    </row>
    <row r="455" spans="1:18" ht="31.5" x14ac:dyDescent="0.25">
      <c r="A455" s="25"/>
      <c r="B455" s="26"/>
      <c r="C455" s="22">
        <v>301020048</v>
      </c>
      <c r="D455" s="33"/>
      <c r="E455" s="24"/>
      <c r="F455" s="111" t="s">
        <v>426</v>
      </c>
      <c r="G455" s="70" t="s">
        <v>417</v>
      </c>
      <c r="H455" s="71" t="s">
        <v>422</v>
      </c>
      <c r="I455" s="68"/>
      <c r="J455" s="27"/>
      <c r="K455" s="28"/>
      <c r="L455" s="61"/>
      <c r="M455" s="31"/>
      <c r="N455" s="31"/>
      <c r="O455" s="31"/>
      <c r="P455" s="31"/>
      <c r="Q455" s="34"/>
    </row>
    <row r="456" spans="1:18" ht="31.5" x14ac:dyDescent="0.25">
      <c r="A456" s="25"/>
      <c r="B456" s="26"/>
      <c r="C456" s="22">
        <v>301020048</v>
      </c>
      <c r="D456" s="33"/>
      <c r="E456" s="24"/>
      <c r="F456" s="106" t="s">
        <v>427</v>
      </c>
      <c r="G456" s="107" t="s">
        <v>425</v>
      </c>
      <c r="H456" s="71" t="s">
        <v>422</v>
      </c>
      <c r="I456" s="68"/>
      <c r="J456" s="27"/>
      <c r="K456" s="28"/>
      <c r="L456" s="61"/>
      <c r="M456" s="31"/>
      <c r="N456" s="31"/>
      <c r="O456" s="31"/>
      <c r="P456" s="31"/>
      <c r="Q456" s="34"/>
    </row>
    <row r="457" spans="1:18" ht="31.5" x14ac:dyDescent="0.25">
      <c r="A457" s="25"/>
      <c r="B457" s="26"/>
      <c r="C457" s="22">
        <v>301020048</v>
      </c>
      <c r="D457" s="33"/>
      <c r="E457" s="24"/>
      <c r="F457" s="106" t="s">
        <v>428</v>
      </c>
      <c r="G457" s="107" t="s">
        <v>417</v>
      </c>
      <c r="H457" s="71" t="s">
        <v>429</v>
      </c>
      <c r="I457" s="69"/>
      <c r="J457" s="27"/>
      <c r="K457" s="28"/>
      <c r="L457" s="61"/>
      <c r="M457" s="31"/>
      <c r="N457" s="31"/>
      <c r="O457" s="31"/>
      <c r="P457" s="31"/>
      <c r="Q457" s="34"/>
    </row>
    <row r="458" spans="1:18" ht="31.5" x14ac:dyDescent="0.25">
      <c r="A458" s="25"/>
      <c r="B458" s="26"/>
      <c r="C458" s="22">
        <v>301020048</v>
      </c>
      <c r="D458" s="33"/>
      <c r="E458" s="24"/>
      <c r="F458" s="112" t="s">
        <v>430</v>
      </c>
      <c r="G458" s="107" t="s">
        <v>417</v>
      </c>
      <c r="H458" s="71" t="s">
        <v>429</v>
      </c>
      <c r="I458" s="69"/>
      <c r="J458" s="27"/>
      <c r="K458" s="28"/>
      <c r="L458" s="61"/>
      <c r="M458" s="31"/>
      <c r="N458" s="31"/>
      <c r="O458" s="31"/>
      <c r="P458" s="31"/>
      <c r="Q458" s="34"/>
    </row>
    <row r="459" spans="1:18" ht="31.5" x14ac:dyDescent="0.25">
      <c r="A459" s="25"/>
      <c r="B459" s="26"/>
      <c r="C459" s="22">
        <v>301020048</v>
      </c>
      <c r="D459" s="33"/>
      <c r="E459" s="24"/>
      <c r="F459" s="109" t="s">
        <v>431</v>
      </c>
      <c r="G459" s="70" t="s">
        <v>75</v>
      </c>
      <c r="H459" s="110" t="s">
        <v>418</v>
      </c>
      <c r="I459" s="69"/>
      <c r="J459" s="27"/>
      <c r="K459" s="28"/>
      <c r="L459" s="61"/>
      <c r="M459" s="31"/>
      <c r="N459" s="31"/>
      <c r="O459" s="31"/>
      <c r="P459" s="31"/>
      <c r="Q459" s="34"/>
    </row>
    <row r="460" spans="1:18" ht="31.5" x14ac:dyDescent="0.25">
      <c r="A460" s="25"/>
      <c r="B460" s="26"/>
      <c r="C460" s="22">
        <v>301020048</v>
      </c>
      <c r="D460" s="33"/>
      <c r="E460" s="24"/>
      <c r="F460" s="109" t="s">
        <v>432</v>
      </c>
      <c r="G460" s="70" t="s">
        <v>433</v>
      </c>
      <c r="H460" s="110" t="s">
        <v>418</v>
      </c>
      <c r="I460" s="69"/>
      <c r="J460" s="27"/>
      <c r="K460" s="28"/>
      <c r="L460" s="61"/>
      <c r="M460" s="31"/>
      <c r="N460" s="31"/>
      <c r="O460" s="31"/>
      <c r="P460" s="31"/>
      <c r="Q460" s="34"/>
    </row>
    <row r="461" spans="1:18" ht="31.5" x14ac:dyDescent="0.25">
      <c r="A461" s="25"/>
      <c r="B461" s="26"/>
      <c r="C461" s="22">
        <v>301020048</v>
      </c>
      <c r="D461" s="33"/>
      <c r="E461" s="24"/>
      <c r="F461" s="109" t="s">
        <v>434</v>
      </c>
      <c r="G461" s="107" t="s">
        <v>75</v>
      </c>
      <c r="H461" s="71" t="s">
        <v>422</v>
      </c>
      <c r="I461" s="69"/>
      <c r="J461" s="27"/>
      <c r="K461" s="28"/>
      <c r="L461" s="61"/>
      <c r="M461" s="31"/>
      <c r="N461" s="31"/>
      <c r="O461" s="31"/>
      <c r="P461" s="31"/>
      <c r="Q461" s="34"/>
    </row>
    <row r="462" spans="1:18" ht="31.5" x14ac:dyDescent="0.25">
      <c r="A462" s="25"/>
      <c r="B462" s="26"/>
      <c r="C462" s="22">
        <v>301020048</v>
      </c>
      <c r="D462" s="33"/>
      <c r="E462" s="24"/>
      <c r="F462" s="109" t="s">
        <v>435</v>
      </c>
      <c r="G462" s="70" t="s">
        <v>433</v>
      </c>
      <c r="H462" s="71" t="s">
        <v>422</v>
      </c>
      <c r="I462" s="69"/>
      <c r="J462" s="27"/>
      <c r="K462" s="28"/>
      <c r="L462" s="61"/>
      <c r="M462" s="31"/>
      <c r="N462" s="31"/>
      <c r="O462" s="31"/>
      <c r="P462" s="31"/>
      <c r="Q462" s="34"/>
    </row>
    <row r="463" spans="1:18" ht="42" x14ac:dyDescent="0.25">
      <c r="A463" s="25"/>
      <c r="B463" s="26"/>
      <c r="C463" s="22">
        <v>301020048</v>
      </c>
      <c r="D463" s="33"/>
      <c r="E463" s="24"/>
      <c r="F463" s="112" t="s">
        <v>442</v>
      </c>
      <c r="G463" s="70" t="s">
        <v>75</v>
      </c>
      <c r="H463" s="110" t="s">
        <v>418</v>
      </c>
      <c r="I463" s="69"/>
      <c r="J463" s="27"/>
      <c r="K463" s="28"/>
      <c r="L463" s="61"/>
      <c r="M463" s="31"/>
      <c r="N463" s="31"/>
      <c r="O463" s="31"/>
      <c r="P463" s="31"/>
      <c r="Q463" s="34"/>
    </row>
    <row r="464" spans="1:18" ht="42" x14ac:dyDescent="0.25">
      <c r="A464" s="25"/>
      <c r="B464" s="26"/>
      <c r="C464" s="22">
        <v>301020048</v>
      </c>
      <c r="D464" s="33"/>
      <c r="E464" s="24"/>
      <c r="F464" s="112" t="s">
        <v>443</v>
      </c>
      <c r="G464" s="70" t="s">
        <v>425</v>
      </c>
      <c r="H464" s="110" t="s">
        <v>418</v>
      </c>
      <c r="I464" s="69"/>
      <c r="J464" s="27"/>
      <c r="K464" s="28"/>
      <c r="L464" s="61"/>
      <c r="M464" s="31"/>
      <c r="N464" s="31"/>
      <c r="O464" s="31"/>
      <c r="P464" s="31"/>
      <c r="Q464" s="34"/>
    </row>
    <row r="465" spans="1:17" ht="42" x14ac:dyDescent="0.25">
      <c r="A465" s="25"/>
      <c r="B465" s="26"/>
      <c r="C465" s="22">
        <v>301020048</v>
      </c>
      <c r="D465" s="33"/>
      <c r="E465" s="24"/>
      <c r="F465" s="112" t="s">
        <v>444</v>
      </c>
      <c r="G465" s="70" t="s">
        <v>75</v>
      </c>
      <c r="H465" s="71" t="s">
        <v>422</v>
      </c>
      <c r="I465" s="69"/>
      <c r="J465" s="27"/>
      <c r="K465" s="28"/>
      <c r="L465" s="61"/>
      <c r="M465" s="31"/>
      <c r="N465" s="31"/>
      <c r="O465" s="31"/>
      <c r="P465" s="31"/>
      <c r="Q465" s="34"/>
    </row>
    <row r="466" spans="1:17" ht="42" x14ac:dyDescent="0.25">
      <c r="A466" s="25"/>
      <c r="B466" s="26"/>
      <c r="C466" s="22">
        <v>301020048</v>
      </c>
      <c r="D466" s="33"/>
      <c r="E466" s="24"/>
      <c r="F466" s="112" t="s">
        <v>463</v>
      </c>
      <c r="G466" s="70" t="s">
        <v>445</v>
      </c>
      <c r="H466" s="71" t="s">
        <v>422</v>
      </c>
      <c r="I466" s="69"/>
      <c r="J466" s="27"/>
      <c r="K466" s="28"/>
      <c r="L466" s="61"/>
      <c r="M466" s="31"/>
      <c r="N466" s="31"/>
      <c r="O466" s="31"/>
      <c r="P466" s="31"/>
      <c r="Q466" s="34"/>
    </row>
    <row r="467" spans="1:17" ht="31.5" x14ac:dyDescent="0.25">
      <c r="A467" s="25"/>
      <c r="B467" s="26"/>
      <c r="C467" s="22">
        <v>301020048</v>
      </c>
      <c r="D467" s="33"/>
      <c r="E467" s="24"/>
      <c r="F467" s="112" t="s">
        <v>454</v>
      </c>
      <c r="G467" s="70" t="s">
        <v>453</v>
      </c>
      <c r="H467" s="110" t="s">
        <v>452</v>
      </c>
      <c r="I467" s="69"/>
      <c r="J467" s="27"/>
      <c r="K467" s="28"/>
      <c r="L467" s="61"/>
      <c r="M467" s="31"/>
      <c r="N467" s="31"/>
      <c r="O467" s="31"/>
      <c r="P467" s="31"/>
      <c r="Q467" s="34"/>
    </row>
    <row r="468" spans="1:17" ht="31.5" x14ac:dyDescent="0.25">
      <c r="A468" s="25"/>
      <c r="B468" s="26"/>
      <c r="C468" s="22">
        <v>301020048</v>
      </c>
      <c r="D468" s="33"/>
      <c r="E468" s="24"/>
      <c r="F468" s="112" t="s">
        <v>455</v>
      </c>
      <c r="G468" s="70" t="s">
        <v>453</v>
      </c>
      <c r="H468" s="110" t="s">
        <v>452</v>
      </c>
      <c r="I468" s="69"/>
      <c r="J468" s="27"/>
      <c r="K468" s="28"/>
      <c r="L468" s="61"/>
      <c r="M468" s="31"/>
      <c r="N468" s="31"/>
      <c r="O468" s="31"/>
      <c r="P468" s="31"/>
      <c r="Q468" s="34"/>
    </row>
    <row r="469" spans="1:17" ht="42" x14ac:dyDescent="0.25">
      <c r="A469" s="25"/>
      <c r="B469" s="26"/>
      <c r="C469" s="22">
        <v>301020048</v>
      </c>
      <c r="D469" s="33"/>
      <c r="E469" s="24"/>
      <c r="F469" s="112" t="s">
        <v>464</v>
      </c>
      <c r="G469" s="70" t="s">
        <v>417</v>
      </c>
      <c r="H469" s="110" t="s">
        <v>418</v>
      </c>
      <c r="I469" s="69"/>
      <c r="J469" s="27"/>
      <c r="K469" s="28"/>
      <c r="L469" s="61"/>
      <c r="M469" s="31"/>
      <c r="N469" s="31"/>
      <c r="O469" s="31"/>
      <c r="P469" s="31"/>
      <c r="Q469" s="34"/>
    </row>
    <row r="470" spans="1:17" ht="42" x14ac:dyDescent="0.25">
      <c r="A470" s="25"/>
      <c r="B470" s="26"/>
      <c r="C470" s="22">
        <v>301020048</v>
      </c>
      <c r="D470" s="33"/>
      <c r="E470" s="24"/>
      <c r="F470" s="112" t="s">
        <v>465</v>
      </c>
      <c r="G470" s="70" t="s">
        <v>425</v>
      </c>
      <c r="H470" s="110" t="s">
        <v>418</v>
      </c>
      <c r="I470" s="69"/>
      <c r="J470" s="27"/>
      <c r="K470" s="28"/>
      <c r="L470" s="61"/>
      <c r="M470" s="31"/>
      <c r="N470" s="31"/>
      <c r="O470" s="31"/>
      <c r="P470" s="31"/>
      <c r="Q470" s="34"/>
    </row>
    <row r="471" spans="1:17" ht="31.5" x14ac:dyDescent="0.25">
      <c r="A471" s="25"/>
      <c r="B471" s="26"/>
      <c r="C471" s="22">
        <v>301020048</v>
      </c>
      <c r="D471" s="33"/>
      <c r="E471" s="24"/>
      <c r="F471" s="112" t="s">
        <v>466</v>
      </c>
      <c r="G471" s="70" t="s">
        <v>417</v>
      </c>
      <c r="H471" s="71" t="s">
        <v>422</v>
      </c>
      <c r="I471" s="69"/>
      <c r="J471" s="27"/>
      <c r="K471" s="28"/>
      <c r="L471" s="61"/>
      <c r="M471" s="31"/>
      <c r="N471" s="31"/>
      <c r="O471" s="31"/>
      <c r="P471" s="31"/>
      <c r="Q471" s="34"/>
    </row>
    <row r="472" spans="1:17" ht="31.5" x14ac:dyDescent="0.25">
      <c r="A472" s="25"/>
      <c r="B472" s="26"/>
      <c r="C472" s="22">
        <v>301020048</v>
      </c>
      <c r="D472" s="33"/>
      <c r="E472" s="24"/>
      <c r="F472" s="112" t="s">
        <v>467</v>
      </c>
      <c r="G472" s="70" t="s">
        <v>425</v>
      </c>
      <c r="H472" s="71" t="s">
        <v>422</v>
      </c>
      <c r="I472" s="69"/>
      <c r="J472" s="27"/>
      <c r="K472" s="28"/>
      <c r="L472" s="61"/>
      <c r="M472" s="31"/>
      <c r="N472" s="31"/>
      <c r="O472" s="31"/>
      <c r="P472" s="31"/>
      <c r="Q472" s="34"/>
    </row>
    <row r="473" spans="1:17" ht="31.5" x14ac:dyDescent="0.25">
      <c r="A473" s="25"/>
      <c r="B473" s="26"/>
      <c r="C473" s="22">
        <v>301020048</v>
      </c>
      <c r="D473" s="33"/>
      <c r="E473" s="24"/>
      <c r="F473" s="112" t="s">
        <v>468</v>
      </c>
      <c r="G473" s="70" t="s">
        <v>417</v>
      </c>
      <c r="H473" s="71" t="s">
        <v>469</v>
      </c>
      <c r="I473" s="69"/>
      <c r="J473" s="27"/>
      <c r="K473" s="28"/>
      <c r="L473" s="61"/>
      <c r="M473" s="31"/>
      <c r="N473" s="31"/>
      <c r="O473" s="31"/>
      <c r="P473" s="31"/>
      <c r="Q473" s="34"/>
    </row>
    <row r="474" spans="1:17" ht="31.5" x14ac:dyDescent="0.25">
      <c r="A474" s="25"/>
      <c r="B474" s="26"/>
      <c r="C474" s="22">
        <v>301020048</v>
      </c>
      <c r="D474" s="33"/>
      <c r="E474" s="24"/>
      <c r="F474" s="112" t="s">
        <v>470</v>
      </c>
      <c r="G474" s="70" t="s">
        <v>417</v>
      </c>
      <c r="H474" s="71" t="s">
        <v>471</v>
      </c>
      <c r="I474" s="69"/>
      <c r="J474" s="27"/>
      <c r="K474" s="28"/>
      <c r="L474" s="61"/>
      <c r="M474" s="31"/>
      <c r="N474" s="31"/>
      <c r="O474" s="31"/>
      <c r="P474" s="31"/>
      <c r="Q474" s="34"/>
    </row>
    <row r="475" spans="1:17" ht="42" x14ac:dyDescent="0.25">
      <c r="A475" s="25"/>
      <c r="B475" s="26"/>
      <c r="C475" s="22">
        <v>301020048</v>
      </c>
      <c r="D475" s="33"/>
      <c r="E475" s="24"/>
      <c r="F475" s="112" t="s">
        <v>476</v>
      </c>
      <c r="G475" s="107" t="s">
        <v>76</v>
      </c>
      <c r="H475" s="71" t="s">
        <v>477</v>
      </c>
      <c r="I475" s="69"/>
      <c r="J475" s="27"/>
      <c r="K475" s="28"/>
      <c r="L475" s="61"/>
      <c r="M475" s="31"/>
      <c r="N475" s="31"/>
      <c r="O475" s="31"/>
      <c r="P475" s="31"/>
      <c r="Q475" s="34"/>
    </row>
    <row r="476" spans="1:17" ht="42" x14ac:dyDescent="0.25">
      <c r="A476" s="25"/>
      <c r="B476" s="26"/>
      <c r="C476" s="22">
        <v>301020048</v>
      </c>
      <c r="D476" s="33"/>
      <c r="E476" s="24"/>
      <c r="F476" s="112" t="s">
        <v>478</v>
      </c>
      <c r="G476" s="107" t="s">
        <v>425</v>
      </c>
      <c r="H476" s="110" t="s">
        <v>418</v>
      </c>
      <c r="I476" s="69"/>
      <c r="J476" s="27"/>
      <c r="K476" s="28"/>
      <c r="L476" s="61"/>
      <c r="M476" s="31"/>
      <c r="N476" s="31"/>
      <c r="O476" s="31"/>
      <c r="P476" s="31"/>
      <c r="Q476" s="34"/>
    </row>
    <row r="477" spans="1:17" ht="42" x14ac:dyDescent="0.25">
      <c r="A477" s="25"/>
      <c r="B477" s="26"/>
      <c r="C477" s="22">
        <v>301020048</v>
      </c>
      <c r="D477" s="33"/>
      <c r="E477" s="24"/>
      <c r="F477" s="112" t="s">
        <v>479</v>
      </c>
      <c r="G477" s="107" t="s">
        <v>425</v>
      </c>
      <c r="H477" s="110" t="s">
        <v>422</v>
      </c>
      <c r="I477" s="69"/>
      <c r="J477" s="27"/>
      <c r="K477" s="28"/>
      <c r="L477" s="61"/>
      <c r="M477" s="31"/>
      <c r="N477" s="31"/>
      <c r="O477" s="31"/>
      <c r="P477" s="31"/>
      <c r="Q477" s="34"/>
    </row>
    <row r="478" spans="1:17" ht="31.5" x14ac:dyDescent="0.25">
      <c r="A478" s="25"/>
      <c r="B478" s="26"/>
      <c r="C478" s="22">
        <v>301020048</v>
      </c>
      <c r="D478" s="33"/>
      <c r="E478" s="24"/>
      <c r="F478" s="112" t="s">
        <v>492</v>
      </c>
      <c r="G478" s="107" t="s">
        <v>494</v>
      </c>
      <c r="H478" s="110" t="s">
        <v>418</v>
      </c>
      <c r="I478" s="69"/>
      <c r="J478" s="27"/>
      <c r="K478" s="28"/>
      <c r="L478" s="61"/>
      <c r="M478" s="31"/>
      <c r="N478" s="31"/>
      <c r="O478" s="31"/>
      <c r="P478" s="31"/>
      <c r="Q478" s="34"/>
    </row>
    <row r="479" spans="1:17" ht="31.5" x14ac:dyDescent="0.25">
      <c r="A479" s="25"/>
      <c r="B479" s="26"/>
      <c r="C479" s="22">
        <v>301020048</v>
      </c>
      <c r="D479" s="33"/>
      <c r="E479" s="24"/>
      <c r="F479" s="112" t="s">
        <v>493</v>
      </c>
      <c r="G479" s="107" t="s">
        <v>494</v>
      </c>
      <c r="H479" s="110" t="s">
        <v>418</v>
      </c>
      <c r="I479" s="69"/>
      <c r="J479" s="27"/>
      <c r="K479" s="28"/>
      <c r="L479" s="61"/>
      <c r="M479" s="31"/>
      <c r="N479" s="31"/>
      <c r="O479" s="31"/>
      <c r="P479" s="31"/>
      <c r="Q479" s="34"/>
    </row>
    <row r="480" spans="1:17" ht="31.5" x14ac:dyDescent="0.25">
      <c r="A480" s="25"/>
      <c r="B480" s="26"/>
      <c r="C480" s="22">
        <v>301020048</v>
      </c>
      <c r="D480" s="33"/>
      <c r="E480" s="24"/>
      <c r="F480" s="112" t="s">
        <v>495</v>
      </c>
      <c r="G480" s="107" t="s">
        <v>425</v>
      </c>
      <c r="H480" s="110" t="s">
        <v>422</v>
      </c>
      <c r="I480" s="69"/>
      <c r="J480" s="27"/>
      <c r="K480" s="28"/>
      <c r="L480" s="61"/>
      <c r="M480" s="31"/>
      <c r="N480" s="31"/>
      <c r="O480" s="31"/>
      <c r="P480" s="31"/>
      <c r="Q480" s="34"/>
    </row>
    <row r="481" spans="1:17" ht="31.5" x14ac:dyDescent="0.25">
      <c r="A481" s="25"/>
      <c r="B481" s="26"/>
      <c r="C481" s="22">
        <v>301020048</v>
      </c>
      <c r="D481" s="33"/>
      <c r="E481" s="24"/>
      <c r="F481" s="112" t="s">
        <v>496</v>
      </c>
      <c r="G481" s="107" t="s">
        <v>425</v>
      </c>
      <c r="H481" s="110" t="s">
        <v>422</v>
      </c>
      <c r="I481" s="69"/>
      <c r="J481" s="27"/>
      <c r="K481" s="28"/>
      <c r="L481" s="61"/>
      <c r="M481" s="31"/>
      <c r="N481" s="31"/>
      <c r="O481" s="31"/>
      <c r="P481" s="31"/>
      <c r="Q481" s="34"/>
    </row>
    <row r="482" spans="1:17" ht="31.5" x14ac:dyDescent="0.25">
      <c r="A482" s="25"/>
      <c r="B482" s="26"/>
      <c r="C482" s="22">
        <v>301020048</v>
      </c>
      <c r="D482" s="33"/>
      <c r="E482" s="24"/>
      <c r="F482" s="112" t="s">
        <v>501</v>
      </c>
      <c r="G482" s="107" t="s">
        <v>417</v>
      </c>
      <c r="H482" s="71" t="s">
        <v>502</v>
      </c>
      <c r="I482" s="69"/>
      <c r="J482" s="27"/>
      <c r="K482" s="28"/>
      <c r="L482" s="61"/>
      <c r="M482" s="31"/>
      <c r="N482" s="31"/>
      <c r="O482" s="31"/>
      <c r="P482" s="31"/>
      <c r="Q482" s="34"/>
    </row>
    <row r="483" spans="1:17" ht="42" x14ac:dyDescent="0.25">
      <c r="A483" s="25"/>
      <c r="B483" s="26"/>
      <c r="C483" s="22">
        <v>301020048</v>
      </c>
      <c r="D483" s="33"/>
      <c r="E483" s="24"/>
      <c r="F483" s="112" t="s">
        <v>503</v>
      </c>
      <c r="G483" s="107" t="s">
        <v>417</v>
      </c>
      <c r="H483" s="71" t="s">
        <v>504</v>
      </c>
      <c r="I483" s="69"/>
      <c r="J483" s="27"/>
      <c r="K483" s="28"/>
      <c r="L483" s="61"/>
      <c r="M483" s="31"/>
      <c r="N483" s="31"/>
      <c r="O483" s="31"/>
      <c r="P483" s="31"/>
      <c r="Q483" s="34"/>
    </row>
    <row r="484" spans="1:17" ht="42" x14ac:dyDescent="0.25">
      <c r="A484" s="25"/>
      <c r="B484" s="26"/>
      <c r="C484" s="22">
        <v>301020048</v>
      </c>
      <c r="D484" s="33"/>
      <c r="E484" s="24"/>
      <c r="F484" s="112" t="s">
        <v>505</v>
      </c>
      <c r="G484" s="107" t="s">
        <v>425</v>
      </c>
      <c r="H484" s="71" t="s">
        <v>506</v>
      </c>
      <c r="I484" s="69"/>
      <c r="J484" s="27"/>
      <c r="K484" s="28"/>
      <c r="L484" s="61"/>
      <c r="M484" s="31"/>
      <c r="N484" s="31"/>
      <c r="O484" s="31"/>
      <c r="P484" s="31"/>
      <c r="Q484" s="34"/>
    </row>
    <row r="485" spans="1:17" ht="31.5" x14ac:dyDescent="0.25">
      <c r="A485" s="25"/>
      <c r="B485" s="26"/>
      <c r="C485" s="22">
        <v>301020048</v>
      </c>
      <c r="D485" s="33"/>
      <c r="E485" s="24"/>
      <c r="F485" s="112" t="s">
        <v>511</v>
      </c>
      <c r="G485" s="107" t="s">
        <v>417</v>
      </c>
      <c r="H485" s="71" t="s">
        <v>512</v>
      </c>
      <c r="I485" s="69"/>
      <c r="J485" s="27"/>
      <c r="K485" s="28"/>
      <c r="L485" s="61"/>
      <c r="M485" s="31"/>
      <c r="N485" s="31"/>
      <c r="O485" s="31"/>
      <c r="P485" s="31"/>
      <c r="Q485" s="34"/>
    </row>
    <row r="486" spans="1:17" ht="34.5" customHeight="1" x14ac:dyDescent="0.25">
      <c r="A486" s="25"/>
      <c r="B486" s="26"/>
      <c r="C486" s="22">
        <v>301020048</v>
      </c>
      <c r="D486" s="33"/>
      <c r="E486" s="24"/>
      <c r="F486" s="112" t="s">
        <v>513</v>
      </c>
      <c r="G486" s="107" t="s">
        <v>425</v>
      </c>
      <c r="H486" s="71" t="s">
        <v>418</v>
      </c>
      <c r="I486" s="69"/>
      <c r="J486" s="27"/>
      <c r="K486" s="28"/>
      <c r="L486" s="61"/>
      <c r="M486" s="31"/>
      <c r="N486" s="31"/>
      <c r="O486" s="31"/>
      <c r="P486" s="31"/>
      <c r="Q486" s="34"/>
    </row>
    <row r="487" spans="1:17" ht="31.5" x14ac:dyDescent="0.25">
      <c r="A487" s="25"/>
      <c r="B487" s="26"/>
      <c r="C487" s="22">
        <v>301020048</v>
      </c>
      <c r="D487" s="33"/>
      <c r="E487" s="24"/>
      <c r="F487" s="112" t="s">
        <v>514</v>
      </c>
      <c r="G487" s="107" t="s">
        <v>417</v>
      </c>
      <c r="H487" s="71" t="s">
        <v>506</v>
      </c>
      <c r="I487" s="69"/>
      <c r="J487" s="27"/>
      <c r="K487" s="28"/>
      <c r="L487" s="61"/>
      <c r="M487" s="31"/>
      <c r="N487" s="31"/>
      <c r="O487" s="31"/>
      <c r="P487" s="31"/>
      <c r="Q487" s="34"/>
    </row>
    <row r="488" spans="1:17" ht="31.5" x14ac:dyDescent="0.25">
      <c r="A488" s="25"/>
      <c r="B488" s="26"/>
      <c r="C488" s="22">
        <v>301020048</v>
      </c>
      <c r="D488" s="33"/>
      <c r="E488" s="24"/>
      <c r="F488" s="112" t="s">
        <v>515</v>
      </c>
      <c r="G488" s="107" t="s">
        <v>425</v>
      </c>
      <c r="H488" s="71" t="s">
        <v>506</v>
      </c>
      <c r="I488" s="69"/>
      <c r="J488" s="27"/>
      <c r="K488" s="28"/>
      <c r="L488" s="61"/>
      <c r="M488" s="31"/>
      <c r="N488" s="31"/>
      <c r="O488" s="31"/>
      <c r="P488" s="31"/>
      <c r="Q488" s="34"/>
    </row>
    <row r="489" spans="1:17" ht="31.5" x14ac:dyDescent="0.25">
      <c r="A489" s="25"/>
      <c r="B489" s="26"/>
      <c r="C489" s="22">
        <v>301020048</v>
      </c>
      <c r="D489" s="33"/>
      <c r="E489" s="24"/>
      <c r="F489" s="112" t="s">
        <v>516</v>
      </c>
      <c r="G489" s="107" t="s">
        <v>417</v>
      </c>
      <c r="H489" s="71" t="s">
        <v>429</v>
      </c>
      <c r="I489" s="69"/>
      <c r="J489" s="27"/>
      <c r="K489" s="28"/>
      <c r="L489" s="61"/>
      <c r="M489" s="31"/>
      <c r="N489" s="31"/>
      <c r="O489" s="31"/>
      <c r="P489" s="31"/>
      <c r="Q489" s="34"/>
    </row>
    <row r="490" spans="1:17" ht="31.5" x14ac:dyDescent="0.25">
      <c r="A490" s="25"/>
      <c r="B490" s="26"/>
      <c r="C490" s="22">
        <v>301020048</v>
      </c>
      <c r="D490" s="33"/>
      <c r="E490" s="24"/>
      <c r="F490" s="112" t="s">
        <v>517</v>
      </c>
      <c r="G490" s="107" t="s">
        <v>417</v>
      </c>
      <c r="H490" s="71" t="s">
        <v>518</v>
      </c>
      <c r="I490" s="69"/>
      <c r="J490" s="27"/>
      <c r="K490" s="28"/>
      <c r="L490" s="61"/>
      <c r="M490" s="31"/>
      <c r="N490" s="31"/>
      <c r="O490" s="31"/>
      <c r="P490" s="31"/>
      <c r="Q490" s="34"/>
    </row>
    <row r="491" spans="1:17" ht="31.5" x14ac:dyDescent="0.25">
      <c r="A491" s="25"/>
      <c r="B491" s="26"/>
      <c r="C491" s="22">
        <v>301020048</v>
      </c>
      <c r="D491" s="33"/>
      <c r="E491" s="24"/>
      <c r="F491" s="112" t="s">
        <v>523</v>
      </c>
      <c r="G491" s="107" t="s">
        <v>417</v>
      </c>
      <c r="H491" s="71" t="s">
        <v>418</v>
      </c>
      <c r="I491" s="69"/>
      <c r="J491" s="27"/>
      <c r="K491" s="28"/>
      <c r="L491" s="61"/>
      <c r="M491" s="31"/>
      <c r="N491" s="31"/>
      <c r="O491" s="31"/>
      <c r="P491" s="31"/>
      <c r="Q491" s="34"/>
    </row>
    <row r="492" spans="1:17" ht="31.5" x14ac:dyDescent="0.25">
      <c r="A492" s="25"/>
      <c r="B492" s="26"/>
      <c r="C492" s="22">
        <v>301020048</v>
      </c>
      <c r="D492" s="33"/>
      <c r="E492" s="24"/>
      <c r="F492" s="112" t="s">
        <v>524</v>
      </c>
      <c r="G492" s="107" t="s">
        <v>425</v>
      </c>
      <c r="H492" s="71" t="s">
        <v>418</v>
      </c>
      <c r="I492" s="69"/>
      <c r="J492" s="27"/>
      <c r="K492" s="28"/>
      <c r="L492" s="61"/>
      <c r="M492" s="31"/>
      <c r="N492" s="31"/>
      <c r="O492" s="31"/>
      <c r="P492" s="31"/>
      <c r="Q492" s="34"/>
    </row>
    <row r="493" spans="1:17" ht="31.5" x14ac:dyDescent="0.25">
      <c r="A493" s="25"/>
      <c r="B493" s="26"/>
      <c r="C493" s="22">
        <v>301020048</v>
      </c>
      <c r="D493" s="33"/>
      <c r="E493" s="24"/>
      <c r="F493" s="112" t="s">
        <v>525</v>
      </c>
      <c r="G493" s="107" t="s">
        <v>417</v>
      </c>
      <c r="H493" s="71" t="s">
        <v>422</v>
      </c>
      <c r="I493" s="69"/>
      <c r="J493" s="27"/>
      <c r="K493" s="28"/>
      <c r="L493" s="61"/>
      <c r="M493" s="31"/>
      <c r="N493" s="31"/>
      <c r="O493" s="31"/>
      <c r="P493" s="31"/>
      <c r="Q493" s="34"/>
    </row>
    <row r="494" spans="1:17" ht="31.5" x14ac:dyDescent="0.25">
      <c r="A494" s="25"/>
      <c r="B494" s="26"/>
      <c r="C494" s="22">
        <v>301020048</v>
      </c>
      <c r="D494" s="33"/>
      <c r="E494" s="24"/>
      <c r="F494" s="112" t="s">
        <v>526</v>
      </c>
      <c r="G494" s="107" t="s">
        <v>417</v>
      </c>
      <c r="H494" s="71" t="s">
        <v>422</v>
      </c>
      <c r="I494" s="69"/>
      <c r="J494" s="27"/>
      <c r="K494" s="28"/>
      <c r="L494" s="61"/>
      <c r="M494" s="31"/>
      <c r="N494" s="31"/>
      <c r="O494" s="31"/>
      <c r="P494" s="31"/>
      <c r="Q494" s="34"/>
    </row>
    <row r="495" spans="1:17" ht="31.5" x14ac:dyDescent="0.25">
      <c r="A495" s="25"/>
      <c r="B495" s="26"/>
      <c r="C495" s="22">
        <v>301020048</v>
      </c>
      <c r="D495" s="33"/>
      <c r="E495" s="24"/>
      <c r="F495" s="112" t="s">
        <v>527</v>
      </c>
      <c r="G495" s="107" t="s">
        <v>417</v>
      </c>
      <c r="H495" s="71" t="s">
        <v>429</v>
      </c>
      <c r="I495" s="69"/>
      <c r="J495" s="27"/>
      <c r="K495" s="28"/>
      <c r="L495" s="61"/>
      <c r="M495" s="31"/>
      <c r="N495" s="31"/>
      <c r="O495" s="31"/>
      <c r="P495" s="31"/>
      <c r="Q495" s="34"/>
    </row>
    <row r="496" spans="1:17" ht="31.5" x14ac:dyDescent="0.25">
      <c r="A496" s="25"/>
      <c r="B496" s="26"/>
      <c r="C496" s="22">
        <v>301020048</v>
      </c>
      <c r="D496" s="33"/>
      <c r="E496" s="24"/>
      <c r="F496" s="112" t="s">
        <v>528</v>
      </c>
      <c r="G496" s="107" t="s">
        <v>417</v>
      </c>
      <c r="H496" s="71" t="s">
        <v>429</v>
      </c>
      <c r="I496" s="69"/>
      <c r="J496" s="27"/>
      <c r="K496" s="28"/>
      <c r="L496" s="61"/>
      <c r="M496" s="31"/>
      <c r="N496" s="31"/>
      <c r="O496" s="31"/>
      <c r="P496" s="31"/>
      <c r="Q496" s="34"/>
    </row>
    <row r="497" spans="1:18" x14ac:dyDescent="0.25">
      <c r="A497" s="25"/>
      <c r="B497" s="26" t="s">
        <v>300</v>
      </c>
      <c r="C497" s="22">
        <v>301020048</v>
      </c>
      <c r="D497" s="33"/>
      <c r="E497" s="24"/>
      <c r="F497" s="112"/>
      <c r="G497" s="107"/>
      <c r="H497" s="71"/>
      <c r="I497" s="69"/>
      <c r="J497" s="27">
        <v>106</v>
      </c>
      <c r="K497" s="28">
        <v>7510020070</v>
      </c>
      <c r="L497" s="61">
        <v>100</v>
      </c>
      <c r="M497" s="31">
        <v>8200</v>
      </c>
      <c r="N497" s="31">
        <v>8200</v>
      </c>
      <c r="O497" s="31">
        <v>18300</v>
      </c>
      <c r="P497" s="31">
        <v>0</v>
      </c>
      <c r="Q497" s="34">
        <v>0</v>
      </c>
    </row>
    <row r="498" spans="1:18" x14ac:dyDescent="0.25">
      <c r="A498" s="25"/>
      <c r="B498" s="26" t="s">
        <v>301</v>
      </c>
      <c r="C498" s="22">
        <v>301020048</v>
      </c>
      <c r="D498" s="33"/>
      <c r="E498" s="24"/>
      <c r="F498" s="24"/>
      <c r="G498" s="68"/>
      <c r="H498" s="68"/>
      <c r="I498" s="69"/>
      <c r="J498" s="27">
        <v>106</v>
      </c>
      <c r="K498" s="28">
        <v>7620020020</v>
      </c>
      <c r="L498" s="61">
        <v>100</v>
      </c>
      <c r="M498" s="31">
        <v>79200</v>
      </c>
      <c r="N498" s="31">
        <v>79200</v>
      </c>
      <c r="O498" s="31">
        <v>0</v>
      </c>
      <c r="P498" s="31">
        <v>0</v>
      </c>
      <c r="Q498" s="32">
        <v>0</v>
      </c>
    </row>
    <row r="499" spans="1:18" x14ac:dyDescent="0.25">
      <c r="A499" s="25"/>
      <c r="B499" s="26" t="s">
        <v>301</v>
      </c>
      <c r="C499" s="22">
        <v>301020048</v>
      </c>
      <c r="D499" s="33"/>
      <c r="E499" s="24"/>
      <c r="F499" s="24"/>
      <c r="G499" s="68"/>
      <c r="H499" s="68"/>
      <c r="I499" s="69"/>
      <c r="J499" s="27">
        <v>106</v>
      </c>
      <c r="K499" s="28">
        <v>7620020020</v>
      </c>
      <c r="L499" s="61">
        <v>200</v>
      </c>
      <c r="M499" s="31">
        <v>170200</v>
      </c>
      <c r="N499" s="31">
        <v>170200</v>
      </c>
      <c r="O499" s="31">
        <v>0</v>
      </c>
      <c r="P499" s="31">
        <v>0</v>
      </c>
      <c r="Q499" s="32">
        <v>0</v>
      </c>
    </row>
    <row r="500" spans="1:18" x14ac:dyDescent="0.25">
      <c r="A500" s="25"/>
      <c r="B500" s="26" t="s">
        <v>301</v>
      </c>
      <c r="C500" s="22">
        <v>301020048</v>
      </c>
      <c r="D500" s="33"/>
      <c r="E500" s="24"/>
      <c r="F500" s="24"/>
      <c r="G500" s="68"/>
      <c r="H500" s="68"/>
      <c r="I500" s="69"/>
      <c r="J500" s="27">
        <v>106</v>
      </c>
      <c r="K500" s="28">
        <v>7620020020</v>
      </c>
      <c r="L500" s="61">
        <v>800</v>
      </c>
      <c r="M500" s="31">
        <v>5000</v>
      </c>
      <c r="N500" s="31">
        <v>5000</v>
      </c>
      <c r="O500" s="31">
        <v>0</v>
      </c>
      <c r="P500" s="31">
        <v>0</v>
      </c>
      <c r="Q500" s="32">
        <v>0</v>
      </c>
    </row>
    <row r="501" spans="1:18" x14ac:dyDescent="0.25">
      <c r="A501" s="25"/>
      <c r="B501" s="26" t="s">
        <v>537</v>
      </c>
      <c r="C501" s="22">
        <v>301020048</v>
      </c>
      <c r="D501" s="33"/>
      <c r="E501" s="24"/>
      <c r="F501" s="24"/>
      <c r="G501" s="68"/>
      <c r="H501" s="68"/>
      <c r="I501" s="69"/>
      <c r="J501" s="27">
        <v>106</v>
      </c>
      <c r="K501" s="28">
        <v>7620020020</v>
      </c>
      <c r="L501" s="61">
        <v>100</v>
      </c>
      <c r="M501" s="31">
        <v>0</v>
      </c>
      <c r="N501" s="31">
        <v>0</v>
      </c>
      <c r="O501" s="31">
        <v>112400</v>
      </c>
      <c r="P501" s="31">
        <v>0</v>
      </c>
      <c r="Q501" s="32">
        <v>0</v>
      </c>
    </row>
    <row r="502" spans="1:18" x14ac:dyDescent="0.25">
      <c r="A502" s="25"/>
      <c r="B502" s="26" t="s">
        <v>537</v>
      </c>
      <c r="C502" s="22">
        <v>301020048</v>
      </c>
      <c r="D502" s="33"/>
      <c r="E502" s="24"/>
      <c r="F502" s="24"/>
      <c r="G502" s="68"/>
      <c r="H502" s="68"/>
      <c r="I502" s="69"/>
      <c r="J502" s="27">
        <v>106</v>
      </c>
      <c r="K502" s="28">
        <v>7620020020</v>
      </c>
      <c r="L502" s="61">
        <v>200</v>
      </c>
      <c r="M502" s="31">
        <v>0</v>
      </c>
      <c r="N502" s="31">
        <v>0</v>
      </c>
      <c r="O502" s="31">
        <v>137000</v>
      </c>
      <c r="P502" s="31">
        <v>0</v>
      </c>
      <c r="Q502" s="32">
        <v>0</v>
      </c>
    </row>
    <row r="503" spans="1:18" x14ac:dyDescent="0.25">
      <c r="A503" s="25"/>
      <c r="B503" s="26" t="s">
        <v>537</v>
      </c>
      <c r="C503" s="22">
        <v>301020048</v>
      </c>
      <c r="D503" s="33"/>
      <c r="E503" s="24"/>
      <c r="F503" s="24"/>
      <c r="G503" s="68"/>
      <c r="H503" s="68"/>
      <c r="I503" s="69"/>
      <c r="J503" s="27">
        <v>106</v>
      </c>
      <c r="K503" s="28">
        <v>7620020020</v>
      </c>
      <c r="L503" s="61">
        <v>800</v>
      </c>
      <c r="M503" s="31">
        <v>0</v>
      </c>
      <c r="N503" s="31">
        <v>0</v>
      </c>
      <c r="O503" s="31">
        <v>5000</v>
      </c>
      <c r="P503" s="31">
        <v>0</v>
      </c>
      <c r="Q503" s="32">
        <v>0</v>
      </c>
    </row>
    <row r="504" spans="1:18" s="21" customFormat="1" ht="26" customHeight="1" x14ac:dyDescent="0.25">
      <c r="A504" s="13">
        <v>301000000</v>
      </c>
      <c r="B504" s="14"/>
      <c r="C504" s="15">
        <v>301020049</v>
      </c>
      <c r="D504" s="162" t="s">
        <v>15</v>
      </c>
      <c r="E504" s="162"/>
      <c r="F504" s="162"/>
      <c r="G504" s="74"/>
      <c r="H504" s="74"/>
      <c r="I504" s="74"/>
      <c r="J504" s="16"/>
      <c r="K504" s="17"/>
      <c r="L504" s="60"/>
      <c r="M504" s="18">
        <f>SUM(M550:M552)</f>
        <v>168100</v>
      </c>
      <c r="N504" s="18">
        <f>SUM(N550:N552)</f>
        <v>168100</v>
      </c>
      <c r="O504" s="18">
        <f t="shared" ref="O504:Q504" si="39">SUM(O550:O552)</f>
        <v>201100</v>
      </c>
      <c r="P504" s="18">
        <f t="shared" si="39"/>
        <v>0</v>
      </c>
      <c r="Q504" s="18">
        <f t="shared" si="39"/>
        <v>0</v>
      </c>
      <c r="R504" s="20"/>
    </row>
    <row r="505" spans="1:18" ht="21" x14ac:dyDescent="0.25">
      <c r="A505" s="25"/>
      <c r="B505" s="26"/>
      <c r="C505" s="22">
        <v>301020049</v>
      </c>
      <c r="D505" s="33"/>
      <c r="E505" s="24"/>
      <c r="F505" s="36" t="s">
        <v>216</v>
      </c>
      <c r="G505" s="70" t="s">
        <v>217</v>
      </c>
      <c r="H505" s="70" t="s">
        <v>218</v>
      </c>
      <c r="I505" s="68"/>
      <c r="J505" s="27"/>
      <c r="K505" s="28"/>
      <c r="L505" s="61"/>
      <c r="M505" s="31"/>
      <c r="N505" s="31"/>
      <c r="O505" s="31"/>
      <c r="P505" s="31"/>
      <c r="Q505" s="34"/>
    </row>
    <row r="506" spans="1:18" ht="31.5" x14ac:dyDescent="0.25">
      <c r="A506" s="25"/>
      <c r="B506" s="26"/>
      <c r="C506" s="22">
        <v>301020049</v>
      </c>
      <c r="D506" s="33"/>
      <c r="E506" s="24"/>
      <c r="F506" s="111" t="s">
        <v>423</v>
      </c>
      <c r="G506" s="70" t="s">
        <v>417</v>
      </c>
      <c r="H506" s="71" t="s">
        <v>418</v>
      </c>
      <c r="I506" s="69"/>
      <c r="J506" s="27"/>
      <c r="K506" s="28"/>
      <c r="L506" s="61"/>
      <c r="M506" s="31"/>
      <c r="N506" s="31"/>
      <c r="O506" s="31"/>
      <c r="P506" s="31"/>
      <c r="Q506" s="34"/>
    </row>
    <row r="507" spans="1:18" ht="31.5" x14ac:dyDescent="0.25">
      <c r="A507" s="25"/>
      <c r="B507" s="26"/>
      <c r="C507" s="22">
        <v>301020049</v>
      </c>
      <c r="D507" s="33"/>
      <c r="E507" s="24"/>
      <c r="F507" s="106" t="s">
        <v>424</v>
      </c>
      <c r="G507" s="107" t="s">
        <v>425</v>
      </c>
      <c r="H507" s="71" t="s">
        <v>418</v>
      </c>
      <c r="I507" s="68"/>
      <c r="J507" s="27"/>
      <c r="K507" s="28"/>
      <c r="L507" s="61"/>
      <c r="M507" s="31"/>
      <c r="N507" s="31"/>
      <c r="O507" s="31"/>
      <c r="P507" s="31"/>
      <c r="Q507" s="34"/>
    </row>
    <row r="508" spans="1:18" ht="31.5" x14ac:dyDescent="0.25">
      <c r="A508" s="25"/>
      <c r="B508" s="26"/>
      <c r="C508" s="22">
        <v>301020049</v>
      </c>
      <c r="D508" s="33"/>
      <c r="E508" s="24"/>
      <c r="F508" s="111" t="s">
        <v>426</v>
      </c>
      <c r="G508" s="70" t="s">
        <v>417</v>
      </c>
      <c r="H508" s="71" t="s">
        <v>422</v>
      </c>
      <c r="I508" s="68"/>
      <c r="J508" s="27"/>
      <c r="K508" s="28"/>
      <c r="L508" s="61"/>
      <c r="M508" s="31"/>
      <c r="N508" s="31"/>
      <c r="O508" s="31"/>
      <c r="P508" s="31"/>
      <c r="Q508" s="34"/>
    </row>
    <row r="509" spans="1:18" ht="31.5" x14ac:dyDescent="0.25">
      <c r="A509" s="25"/>
      <c r="B509" s="26"/>
      <c r="C509" s="22">
        <v>301020049</v>
      </c>
      <c r="D509" s="33"/>
      <c r="E509" s="24"/>
      <c r="F509" s="106" t="s">
        <v>427</v>
      </c>
      <c r="G509" s="107" t="s">
        <v>425</v>
      </c>
      <c r="H509" s="71" t="s">
        <v>422</v>
      </c>
      <c r="I509" s="68"/>
      <c r="J509" s="27"/>
      <c r="K509" s="28"/>
      <c r="L509" s="61"/>
      <c r="M509" s="31"/>
      <c r="N509" s="31"/>
      <c r="O509" s="31"/>
      <c r="P509" s="31"/>
      <c r="Q509" s="34"/>
    </row>
    <row r="510" spans="1:18" ht="31.5" x14ac:dyDescent="0.25">
      <c r="A510" s="25"/>
      <c r="B510" s="26"/>
      <c r="C510" s="22">
        <v>301020049</v>
      </c>
      <c r="D510" s="33"/>
      <c r="E510" s="24"/>
      <c r="F510" s="106" t="s">
        <v>428</v>
      </c>
      <c r="G510" s="107" t="s">
        <v>417</v>
      </c>
      <c r="H510" s="71" t="s">
        <v>429</v>
      </c>
      <c r="I510" s="69"/>
      <c r="J510" s="27"/>
      <c r="K510" s="28"/>
      <c r="L510" s="61"/>
      <c r="M510" s="31"/>
      <c r="N510" s="31"/>
      <c r="O510" s="31"/>
      <c r="P510" s="31"/>
      <c r="Q510" s="34"/>
    </row>
    <row r="511" spans="1:18" ht="31.5" x14ac:dyDescent="0.25">
      <c r="A511" s="25"/>
      <c r="B511" s="26"/>
      <c r="C511" s="22">
        <v>301020049</v>
      </c>
      <c r="D511" s="33"/>
      <c r="E511" s="24"/>
      <c r="F511" s="112" t="s">
        <v>430</v>
      </c>
      <c r="G511" s="107" t="s">
        <v>417</v>
      </c>
      <c r="H511" s="71" t="s">
        <v>429</v>
      </c>
      <c r="I511" s="69"/>
      <c r="J511" s="27"/>
      <c r="K511" s="28"/>
      <c r="L511" s="61"/>
      <c r="M511" s="31"/>
      <c r="N511" s="31"/>
      <c r="O511" s="31"/>
      <c r="P511" s="31"/>
      <c r="Q511" s="34"/>
    </row>
    <row r="512" spans="1:18" ht="31.5" x14ac:dyDescent="0.25">
      <c r="A512" s="25"/>
      <c r="B512" s="26"/>
      <c r="C512" s="22">
        <v>301020049</v>
      </c>
      <c r="D512" s="33"/>
      <c r="E512" s="24"/>
      <c r="F512" s="109" t="s">
        <v>431</v>
      </c>
      <c r="G512" s="70" t="s">
        <v>75</v>
      </c>
      <c r="H512" s="110" t="s">
        <v>418</v>
      </c>
      <c r="I512" s="69"/>
      <c r="J512" s="27"/>
      <c r="K512" s="28"/>
      <c r="L512" s="61"/>
      <c r="M512" s="31"/>
      <c r="N512" s="31"/>
      <c r="O512" s="31"/>
      <c r="P512" s="31"/>
      <c r="Q512" s="34"/>
    </row>
    <row r="513" spans="1:17" ht="31.5" x14ac:dyDescent="0.25">
      <c r="A513" s="25"/>
      <c r="B513" s="26"/>
      <c r="C513" s="22">
        <v>301020049</v>
      </c>
      <c r="D513" s="33"/>
      <c r="E513" s="24"/>
      <c r="F513" s="109" t="s">
        <v>432</v>
      </c>
      <c r="G513" s="70" t="s">
        <v>433</v>
      </c>
      <c r="H513" s="110" t="s">
        <v>418</v>
      </c>
      <c r="I513" s="69"/>
      <c r="J513" s="27"/>
      <c r="K513" s="28"/>
      <c r="L513" s="61"/>
      <c r="M513" s="31"/>
      <c r="N513" s="31"/>
      <c r="O513" s="31"/>
      <c r="P513" s="31"/>
      <c r="Q513" s="34"/>
    </row>
    <row r="514" spans="1:17" ht="31.5" x14ac:dyDescent="0.25">
      <c r="A514" s="25"/>
      <c r="B514" s="26"/>
      <c r="C514" s="22">
        <v>301020049</v>
      </c>
      <c r="D514" s="33"/>
      <c r="E514" s="24"/>
      <c r="F514" s="109" t="s">
        <v>434</v>
      </c>
      <c r="G514" s="107" t="s">
        <v>75</v>
      </c>
      <c r="H514" s="71" t="s">
        <v>422</v>
      </c>
      <c r="I514" s="69"/>
      <c r="J514" s="27"/>
      <c r="K514" s="28"/>
      <c r="L514" s="61"/>
      <c r="M514" s="31"/>
      <c r="N514" s="31"/>
      <c r="O514" s="31"/>
      <c r="P514" s="31"/>
      <c r="Q514" s="34"/>
    </row>
    <row r="515" spans="1:17" ht="31.5" x14ac:dyDescent="0.25">
      <c r="A515" s="25"/>
      <c r="B515" s="26"/>
      <c r="C515" s="22">
        <v>301020049</v>
      </c>
      <c r="D515" s="33"/>
      <c r="E515" s="24"/>
      <c r="F515" s="109" t="s">
        <v>435</v>
      </c>
      <c r="G515" s="70" t="s">
        <v>433</v>
      </c>
      <c r="H515" s="71" t="s">
        <v>422</v>
      </c>
      <c r="I515" s="69"/>
      <c r="J515" s="27"/>
      <c r="K515" s="28"/>
      <c r="L515" s="61"/>
      <c r="M515" s="31"/>
      <c r="N515" s="31"/>
      <c r="O515" s="31"/>
      <c r="P515" s="31"/>
      <c r="Q515" s="34"/>
    </row>
    <row r="516" spans="1:17" ht="42" x14ac:dyDescent="0.25">
      <c r="A516" s="25"/>
      <c r="B516" s="26"/>
      <c r="C516" s="22">
        <v>301020049</v>
      </c>
      <c r="D516" s="33"/>
      <c r="E516" s="24"/>
      <c r="F516" s="112" t="s">
        <v>442</v>
      </c>
      <c r="G516" s="70" t="s">
        <v>75</v>
      </c>
      <c r="H516" s="110" t="s">
        <v>418</v>
      </c>
      <c r="I516" s="69"/>
      <c r="J516" s="27"/>
      <c r="K516" s="28"/>
      <c r="L516" s="61"/>
      <c r="M516" s="31"/>
      <c r="N516" s="31"/>
      <c r="O516" s="31"/>
      <c r="P516" s="31"/>
      <c r="Q516" s="34"/>
    </row>
    <row r="517" spans="1:17" ht="42" x14ac:dyDescent="0.25">
      <c r="A517" s="25"/>
      <c r="B517" s="26"/>
      <c r="C517" s="22">
        <v>301020049</v>
      </c>
      <c r="D517" s="33"/>
      <c r="E517" s="24"/>
      <c r="F517" s="112" t="s">
        <v>443</v>
      </c>
      <c r="G517" s="70" t="s">
        <v>425</v>
      </c>
      <c r="H517" s="110" t="s">
        <v>418</v>
      </c>
      <c r="I517" s="69"/>
      <c r="J517" s="27"/>
      <c r="K517" s="28"/>
      <c r="L517" s="61"/>
      <c r="M517" s="31"/>
      <c r="N517" s="31"/>
      <c r="O517" s="31"/>
      <c r="P517" s="31"/>
      <c r="Q517" s="34"/>
    </row>
    <row r="518" spans="1:17" ht="42" x14ac:dyDescent="0.25">
      <c r="A518" s="25"/>
      <c r="B518" s="26"/>
      <c r="C518" s="22">
        <v>301020049</v>
      </c>
      <c r="D518" s="33"/>
      <c r="E518" s="24"/>
      <c r="F518" s="112" t="s">
        <v>444</v>
      </c>
      <c r="G518" s="70" t="s">
        <v>75</v>
      </c>
      <c r="H518" s="71" t="s">
        <v>422</v>
      </c>
      <c r="I518" s="69"/>
      <c r="J518" s="27"/>
      <c r="K518" s="28"/>
      <c r="L518" s="61"/>
      <c r="M518" s="31"/>
      <c r="N518" s="31"/>
      <c r="O518" s="31"/>
      <c r="P518" s="31"/>
      <c r="Q518" s="34"/>
    </row>
    <row r="519" spans="1:17" ht="42" x14ac:dyDescent="0.25">
      <c r="A519" s="25"/>
      <c r="B519" s="26"/>
      <c r="C519" s="22">
        <v>301020049</v>
      </c>
      <c r="D519" s="33"/>
      <c r="E519" s="24"/>
      <c r="F519" s="112" t="s">
        <v>463</v>
      </c>
      <c r="G519" s="70" t="s">
        <v>445</v>
      </c>
      <c r="H519" s="71" t="s">
        <v>422</v>
      </c>
      <c r="I519" s="69"/>
      <c r="J519" s="27"/>
      <c r="K519" s="28"/>
      <c r="L519" s="61"/>
      <c r="M519" s="31"/>
      <c r="N519" s="31"/>
      <c r="O519" s="31"/>
      <c r="P519" s="31"/>
      <c r="Q519" s="34"/>
    </row>
    <row r="520" spans="1:17" ht="31.5" x14ac:dyDescent="0.25">
      <c r="A520" s="25"/>
      <c r="B520" s="26"/>
      <c r="C520" s="22">
        <v>301020049</v>
      </c>
      <c r="D520" s="33"/>
      <c r="E520" s="24"/>
      <c r="F520" s="112" t="s">
        <v>454</v>
      </c>
      <c r="G520" s="70" t="s">
        <v>453</v>
      </c>
      <c r="H520" s="110" t="s">
        <v>452</v>
      </c>
      <c r="I520" s="69"/>
      <c r="J520" s="27"/>
      <c r="K520" s="28"/>
      <c r="L520" s="61"/>
      <c r="M520" s="31"/>
      <c r="N520" s="31"/>
      <c r="O520" s="31"/>
      <c r="P520" s="31"/>
      <c r="Q520" s="34"/>
    </row>
    <row r="521" spans="1:17" ht="31.5" x14ac:dyDescent="0.25">
      <c r="A521" s="25"/>
      <c r="B521" s="26"/>
      <c r="C521" s="22">
        <v>301020049</v>
      </c>
      <c r="D521" s="33"/>
      <c r="E521" s="24"/>
      <c r="F521" s="112" t="s">
        <v>455</v>
      </c>
      <c r="G521" s="70" t="s">
        <v>453</v>
      </c>
      <c r="H521" s="110" t="s">
        <v>452</v>
      </c>
      <c r="I521" s="69"/>
      <c r="J521" s="27"/>
      <c r="K521" s="28"/>
      <c r="L521" s="61"/>
      <c r="M521" s="31"/>
      <c r="N521" s="31"/>
      <c r="O521" s="31"/>
      <c r="P521" s="31"/>
      <c r="Q521" s="34"/>
    </row>
    <row r="522" spans="1:17" ht="42" x14ac:dyDescent="0.25">
      <c r="A522" s="25"/>
      <c r="B522" s="26"/>
      <c r="C522" s="22">
        <v>301020049</v>
      </c>
      <c r="D522" s="33"/>
      <c r="E522" s="24"/>
      <c r="F522" s="112" t="s">
        <v>464</v>
      </c>
      <c r="G522" s="70" t="s">
        <v>417</v>
      </c>
      <c r="H522" s="110" t="s">
        <v>418</v>
      </c>
      <c r="I522" s="69"/>
      <c r="J522" s="27"/>
      <c r="K522" s="28"/>
      <c r="L522" s="61"/>
      <c r="M522" s="31"/>
      <c r="N522" s="31"/>
      <c r="O522" s="31"/>
      <c r="P522" s="31"/>
      <c r="Q522" s="34"/>
    </row>
    <row r="523" spans="1:17" ht="42" x14ac:dyDescent="0.25">
      <c r="A523" s="25"/>
      <c r="B523" s="26"/>
      <c r="C523" s="22">
        <v>301020049</v>
      </c>
      <c r="D523" s="33"/>
      <c r="E523" s="24"/>
      <c r="F523" s="112" t="s">
        <v>465</v>
      </c>
      <c r="G523" s="70" t="s">
        <v>425</v>
      </c>
      <c r="H523" s="110" t="s">
        <v>418</v>
      </c>
      <c r="I523" s="69"/>
      <c r="J523" s="27"/>
      <c r="K523" s="28"/>
      <c r="L523" s="61"/>
      <c r="M523" s="31"/>
      <c r="N523" s="31"/>
      <c r="O523" s="31"/>
      <c r="P523" s="31"/>
      <c r="Q523" s="34"/>
    </row>
    <row r="524" spans="1:17" ht="31.5" x14ac:dyDescent="0.25">
      <c r="A524" s="25"/>
      <c r="B524" s="26"/>
      <c r="C524" s="22">
        <v>301020049</v>
      </c>
      <c r="D524" s="33"/>
      <c r="E524" s="24"/>
      <c r="F524" s="112" t="s">
        <v>466</v>
      </c>
      <c r="G524" s="70" t="s">
        <v>417</v>
      </c>
      <c r="H524" s="71" t="s">
        <v>422</v>
      </c>
      <c r="I524" s="69"/>
      <c r="J524" s="27"/>
      <c r="K524" s="28"/>
      <c r="L524" s="61"/>
      <c r="M524" s="31"/>
      <c r="N524" s="31"/>
      <c r="O524" s="31"/>
      <c r="P524" s="31"/>
      <c r="Q524" s="34"/>
    </row>
    <row r="525" spans="1:17" ht="31.5" x14ac:dyDescent="0.25">
      <c r="A525" s="25"/>
      <c r="B525" s="26"/>
      <c r="C525" s="22">
        <v>301020049</v>
      </c>
      <c r="D525" s="33"/>
      <c r="E525" s="24"/>
      <c r="F525" s="112" t="s">
        <v>467</v>
      </c>
      <c r="G525" s="70" t="s">
        <v>425</v>
      </c>
      <c r="H525" s="71" t="s">
        <v>422</v>
      </c>
      <c r="I525" s="69"/>
      <c r="J525" s="27"/>
      <c r="K525" s="28"/>
      <c r="L525" s="61"/>
      <c r="M525" s="31"/>
      <c r="N525" s="31"/>
      <c r="O525" s="31"/>
      <c r="P525" s="31"/>
      <c r="Q525" s="34"/>
    </row>
    <row r="526" spans="1:17" ht="31.5" x14ac:dyDescent="0.25">
      <c r="A526" s="25"/>
      <c r="B526" s="26"/>
      <c r="C526" s="22">
        <v>301020049</v>
      </c>
      <c r="D526" s="33"/>
      <c r="E526" s="24"/>
      <c r="F526" s="112" t="s">
        <v>468</v>
      </c>
      <c r="G526" s="70" t="s">
        <v>417</v>
      </c>
      <c r="H526" s="71" t="s">
        <v>469</v>
      </c>
      <c r="I526" s="69"/>
      <c r="J526" s="27"/>
      <c r="K526" s="28"/>
      <c r="L526" s="61"/>
      <c r="M526" s="31"/>
      <c r="N526" s="31"/>
      <c r="O526" s="31"/>
      <c r="P526" s="31"/>
      <c r="Q526" s="34"/>
    </row>
    <row r="527" spans="1:17" ht="31.5" x14ac:dyDescent="0.25">
      <c r="A527" s="25"/>
      <c r="B527" s="26"/>
      <c r="C527" s="22">
        <v>301020049</v>
      </c>
      <c r="D527" s="33"/>
      <c r="E527" s="24"/>
      <c r="F527" s="112" t="s">
        <v>470</v>
      </c>
      <c r="G527" s="70" t="s">
        <v>417</v>
      </c>
      <c r="H527" s="71" t="s">
        <v>471</v>
      </c>
      <c r="I527" s="69"/>
      <c r="J527" s="27"/>
      <c r="K527" s="28"/>
      <c r="L527" s="61"/>
      <c r="M527" s="31"/>
      <c r="N527" s="31"/>
      <c r="O527" s="31"/>
      <c r="P527" s="31"/>
      <c r="Q527" s="34"/>
    </row>
    <row r="528" spans="1:17" ht="42" x14ac:dyDescent="0.25">
      <c r="A528" s="25"/>
      <c r="B528" s="26"/>
      <c r="C528" s="22">
        <v>301020049</v>
      </c>
      <c r="D528" s="33"/>
      <c r="E528" s="24"/>
      <c r="F528" s="112" t="s">
        <v>476</v>
      </c>
      <c r="G528" s="107" t="s">
        <v>76</v>
      </c>
      <c r="H528" s="71" t="s">
        <v>477</v>
      </c>
      <c r="I528" s="69"/>
      <c r="J528" s="27"/>
      <c r="K528" s="28"/>
      <c r="L528" s="61"/>
      <c r="M528" s="31"/>
      <c r="N528" s="31"/>
      <c r="O528" s="31"/>
      <c r="P528" s="31"/>
      <c r="Q528" s="34"/>
    </row>
    <row r="529" spans="1:17" ht="42" x14ac:dyDescent="0.25">
      <c r="A529" s="25"/>
      <c r="B529" s="26"/>
      <c r="C529" s="22">
        <v>301020049</v>
      </c>
      <c r="D529" s="33"/>
      <c r="E529" s="24"/>
      <c r="F529" s="112" t="s">
        <v>478</v>
      </c>
      <c r="G529" s="107" t="s">
        <v>425</v>
      </c>
      <c r="H529" s="110" t="s">
        <v>418</v>
      </c>
      <c r="I529" s="69"/>
      <c r="J529" s="27"/>
      <c r="K529" s="28"/>
      <c r="L529" s="61"/>
      <c r="M529" s="31"/>
      <c r="N529" s="31"/>
      <c r="O529" s="31"/>
      <c r="P529" s="31"/>
      <c r="Q529" s="34"/>
    </row>
    <row r="530" spans="1:17" ht="42" x14ac:dyDescent="0.25">
      <c r="A530" s="25"/>
      <c r="B530" s="26"/>
      <c r="C530" s="22">
        <v>301020049</v>
      </c>
      <c r="D530" s="33"/>
      <c r="E530" s="24"/>
      <c r="F530" s="112" t="s">
        <v>479</v>
      </c>
      <c r="G530" s="107" t="s">
        <v>425</v>
      </c>
      <c r="H530" s="110" t="s">
        <v>422</v>
      </c>
      <c r="I530" s="69"/>
      <c r="J530" s="27"/>
      <c r="K530" s="28"/>
      <c r="L530" s="61"/>
      <c r="M530" s="31"/>
      <c r="N530" s="31"/>
      <c r="O530" s="31"/>
      <c r="P530" s="31"/>
      <c r="Q530" s="34"/>
    </row>
    <row r="531" spans="1:17" ht="31.5" x14ac:dyDescent="0.25">
      <c r="A531" s="25"/>
      <c r="B531" s="26"/>
      <c r="C531" s="22">
        <v>301020049</v>
      </c>
      <c r="D531" s="33"/>
      <c r="E531" s="24"/>
      <c r="F531" s="112" t="s">
        <v>492</v>
      </c>
      <c r="G531" s="107" t="s">
        <v>494</v>
      </c>
      <c r="H531" s="110" t="s">
        <v>418</v>
      </c>
      <c r="I531" s="69"/>
      <c r="J531" s="27"/>
      <c r="K531" s="28"/>
      <c r="L531" s="61"/>
      <c r="M531" s="31"/>
      <c r="N531" s="31"/>
      <c r="O531" s="31"/>
      <c r="P531" s="31"/>
      <c r="Q531" s="34"/>
    </row>
    <row r="532" spans="1:17" ht="31.5" x14ac:dyDescent="0.25">
      <c r="A532" s="25"/>
      <c r="B532" s="26"/>
      <c r="C532" s="22">
        <v>301020049</v>
      </c>
      <c r="D532" s="33"/>
      <c r="E532" s="24"/>
      <c r="F532" s="112" t="s">
        <v>493</v>
      </c>
      <c r="G532" s="107" t="s">
        <v>494</v>
      </c>
      <c r="H532" s="110" t="s">
        <v>418</v>
      </c>
      <c r="I532" s="69"/>
      <c r="J532" s="27"/>
      <c r="K532" s="28"/>
      <c r="L532" s="61"/>
      <c r="M532" s="31"/>
      <c r="N532" s="31"/>
      <c r="O532" s="31"/>
      <c r="P532" s="31"/>
      <c r="Q532" s="34"/>
    </row>
    <row r="533" spans="1:17" ht="31.5" x14ac:dyDescent="0.25">
      <c r="A533" s="25"/>
      <c r="B533" s="26"/>
      <c r="C533" s="22">
        <v>301020049</v>
      </c>
      <c r="D533" s="33"/>
      <c r="E533" s="24"/>
      <c r="F533" s="112" t="s">
        <v>495</v>
      </c>
      <c r="G533" s="107" t="s">
        <v>425</v>
      </c>
      <c r="H533" s="110" t="s">
        <v>422</v>
      </c>
      <c r="I533" s="69"/>
      <c r="J533" s="27"/>
      <c r="K533" s="28"/>
      <c r="L533" s="61"/>
      <c r="M533" s="31"/>
      <c r="N533" s="31"/>
      <c r="O533" s="31"/>
      <c r="P533" s="31"/>
      <c r="Q533" s="34"/>
    </row>
    <row r="534" spans="1:17" ht="31.5" x14ac:dyDescent="0.25">
      <c r="A534" s="25"/>
      <c r="B534" s="26"/>
      <c r="C534" s="22">
        <v>301020049</v>
      </c>
      <c r="D534" s="33"/>
      <c r="E534" s="24"/>
      <c r="F534" s="112" t="s">
        <v>496</v>
      </c>
      <c r="G534" s="107" t="s">
        <v>425</v>
      </c>
      <c r="H534" s="110" t="s">
        <v>422</v>
      </c>
      <c r="I534" s="69"/>
      <c r="J534" s="27"/>
      <c r="K534" s="28"/>
      <c r="L534" s="61"/>
      <c r="M534" s="31"/>
      <c r="N534" s="31"/>
      <c r="O534" s="31"/>
      <c r="P534" s="31"/>
      <c r="Q534" s="34"/>
    </row>
    <row r="535" spans="1:17" ht="31.5" x14ac:dyDescent="0.25">
      <c r="A535" s="25"/>
      <c r="B535" s="26"/>
      <c r="C535" s="22">
        <v>301020049</v>
      </c>
      <c r="D535" s="33"/>
      <c r="E535" s="24"/>
      <c r="F535" s="112" t="s">
        <v>501</v>
      </c>
      <c r="G535" s="107" t="s">
        <v>417</v>
      </c>
      <c r="H535" s="71" t="s">
        <v>502</v>
      </c>
      <c r="I535" s="69"/>
      <c r="J535" s="27"/>
      <c r="K535" s="28"/>
      <c r="L535" s="61"/>
      <c r="M535" s="31"/>
      <c r="N535" s="31"/>
      <c r="O535" s="31"/>
      <c r="P535" s="31"/>
      <c r="Q535" s="34"/>
    </row>
    <row r="536" spans="1:17" ht="42" x14ac:dyDescent="0.25">
      <c r="A536" s="25"/>
      <c r="B536" s="26"/>
      <c r="C536" s="22">
        <v>301020049</v>
      </c>
      <c r="D536" s="33"/>
      <c r="E536" s="24"/>
      <c r="F536" s="112" t="s">
        <v>503</v>
      </c>
      <c r="G536" s="107" t="s">
        <v>417</v>
      </c>
      <c r="H536" s="71" t="s">
        <v>504</v>
      </c>
      <c r="I536" s="69"/>
      <c r="J536" s="27"/>
      <c r="K536" s="28"/>
      <c r="L536" s="61"/>
      <c r="M536" s="31"/>
      <c r="N536" s="31"/>
      <c r="O536" s="31"/>
      <c r="P536" s="31"/>
      <c r="Q536" s="34"/>
    </row>
    <row r="537" spans="1:17" ht="42" x14ac:dyDescent="0.25">
      <c r="A537" s="25"/>
      <c r="B537" s="26"/>
      <c r="C537" s="22">
        <v>301020049</v>
      </c>
      <c r="D537" s="33"/>
      <c r="E537" s="24"/>
      <c r="F537" s="112" t="s">
        <v>505</v>
      </c>
      <c r="G537" s="107" t="s">
        <v>425</v>
      </c>
      <c r="H537" s="71" t="s">
        <v>506</v>
      </c>
      <c r="I537" s="69"/>
      <c r="J537" s="27"/>
      <c r="K537" s="28"/>
      <c r="L537" s="61"/>
      <c r="M537" s="31"/>
      <c r="N537" s="31"/>
      <c r="O537" s="31"/>
      <c r="P537" s="31"/>
      <c r="Q537" s="34"/>
    </row>
    <row r="538" spans="1:17" ht="31.5" x14ac:dyDescent="0.25">
      <c r="A538" s="25"/>
      <c r="B538" s="26"/>
      <c r="C538" s="22">
        <v>301020049</v>
      </c>
      <c r="D538" s="33"/>
      <c r="E538" s="24"/>
      <c r="F538" s="112" t="s">
        <v>511</v>
      </c>
      <c r="G538" s="107" t="s">
        <v>417</v>
      </c>
      <c r="H538" s="71" t="s">
        <v>512</v>
      </c>
      <c r="I538" s="69"/>
      <c r="J538" s="27"/>
      <c r="K538" s="28"/>
      <c r="L538" s="61"/>
      <c r="M538" s="31"/>
      <c r="N538" s="31"/>
      <c r="O538" s="31"/>
      <c r="P538" s="31"/>
      <c r="Q538" s="34"/>
    </row>
    <row r="539" spans="1:17" ht="34.5" customHeight="1" x14ac:dyDescent="0.25">
      <c r="A539" s="25"/>
      <c r="B539" s="26"/>
      <c r="C539" s="22">
        <v>301020049</v>
      </c>
      <c r="D539" s="33"/>
      <c r="E539" s="24"/>
      <c r="F539" s="112" t="s">
        <v>513</v>
      </c>
      <c r="G539" s="107" t="s">
        <v>425</v>
      </c>
      <c r="H539" s="71" t="s">
        <v>418</v>
      </c>
      <c r="I539" s="69"/>
      <c r="J539" s="27"/>
      <c r="K539" s="28"/>
      <c r="L539" s="61"/>
      <c r="M539" s="31"/>
      <c r="N539" s="31"/>
      <c r="O539" s="31"/>
      <c r="P539" s="31"/>
      <c r="Q539" s="34"/>
    </row>
    <row r="540" spans="1:17" ht="31.5" x14ac:dyDescent="0.25">
      <c r="A540" s="25"/>
      <c r="B540" s="26"/>
      <c r="C540" s="22">
        <v>301020049</v>
      </c>
      <c r="D540" s="33"/>
      <c r="E540" s="24"/>
      <c r="F540" s="112" t="s">
        <v>514</v>
      </c>
      <c r="G540" s="107" t="s">
        <v>417</v>
      </c>
      <c r="H540" s="71" t="s">
        <v>506</v>
      </c>
      <c r="I540" s="69"/>
      <c r="J540" s="27"/>
      <c r="K540" s="28"/>
      <c r="L540" s="61"/>
      <c r="M540" s="31"/>
      <c r="N540" s="31"/>
      <c r="O540" s="31"/>
      <c r="P540" s="31"/>
      <c r="Q540" s="34"/>
    </row>
    <row r="541" spans="1:17" ht="31.5" x14ac:dyDescent="0.25">
      <c r="A541" s="25"/>
      <c r="B541" s="26"/>
      <c r="C541" s="22">
        <v>301020049</v>
      </c>
      <c r="D541" s="33"/>
      <c r="E541" s="24"/>
      <c r="F541" s="112" t="s">
        <v>515</v>
      </c>
      <c r="G541" s="107" t="s">
        <v>425</v>
      </c>
      <c r="H541" s="71" t="s">
        <v>506</v>
      </c>
      <c r="I541" s="69"/>
      <c r="J541" s="27"/>
      <c r="K541" s="28"/>
      <c r="L541" s="61"/>
      <c r="M541" s="31"/>
      <c r="N541" s="31"/>
      <c r="O541" s="31"/>
      <c r="P541" s="31"/>
      <c r="Q541" s="34"/>
    </row>
    <row r="542" spans="1:17" ht="31.5" x14ac:dyDescent="0.25">
      <c r="A542" s="25"/>
      <c r="B542" s="26"/>
      <c r="C542" s="22">
        <v>301020049</v>
      </c>
      <c r="D542" s="33"/>
      <c r="E542" s="24"/>
      <c r="F542" s="112" t="s">
        <v>516</v>
      </c>
      <c r="G542" s="107" t="s">
        <v>417</v>
      </c>
      <c r="H542" s="71" t="s">
        <v>429</v>
      </c>
      <c r="I542" s="69"/>
      <c r="J542" s="27"/>
      <c r="K542" s="28"/>
      <c r="L542" s="61"/>
      <c r="M542" s="31"/>
      <c r="N542" s="31"/>
      <c r="O542" s="31"/>
      <c r="P542" s="31"/>
      <c r="Q542" s="34"/>
    </row>
    <row r="543" spans="1:17" ht="31.5" x14ac:dyDescent="0.25">
      <c r="A543" s="25"/>
      <c r="B543" s="26"/>
      <c r="C543" s="22">
        <v>301020049</v>
      </c>
      <c r="D543" s="33"/>
      <c r="E543" s="24"/>
      <c r="F543" s="112" t="s">
        <v>517</v>
      </c>
      <c r="G543" s="107" t="s">
        <v>417</v>
      </c>
      <c r="H543" s="71" t="s">
        <v>518</v>
      </c>
      <c r="I543" s="69"/>
      <c r="J543" s="27"/>
      <c r="K543" s="28"/>
      <c r="L543" s="61"/>
      <c r="M543" s="31"/>
      <c r="N543" s="31"/>
      <c r="O543" s="31"/>
      <c r="P543" s="31"/>
      <c r="Q543" s="34"/>
    </row>
    <row r="544" spans="1:17" ht="31.5" x14ac:dyDescent="0.25">
      <c r="A544" s="25"/>
      <c r="B544" s="26"/>
      <c r="C544" s="22">
        <v>301020049</v>
      </c>
      <c r="D544" s="33"/>
      <c r="E544" s="24"/>
      <c r="F544" s="112" t="s">
        <v>523</v>
      </c>
      <c r="G544" s="107" t="s">
        <v>417</v>
      </c>
      <c r="H544" s="71" t="s">
        <v>418</v>
      </c>
      <c r="I544" s="69"/>
      <c r="J544" s="27"/>
      <c r="K544" s="28"/>
      <c r="L544" s="61"/>
      <c r="M544" s="31"/>
      <c r="N544" s="31"/>
      <c r="O544" s="31"/>
      <c r="P544" s="31"/>
      <c r="Q544" s="34"/>
    </row>
    <row r="545" spans="1:18" ht="31.5" x14ac:dyDescent="0.25">
      <c r="A545" s="25"/>
      <c r="B545" s="26"/>
      <c r="C545" s="22">
        <v>301020049</v>
      </c>
      <c r="D545" s="33"/>
      <c r="E545" s="24"/>
      <c r="F545" s="112" t="s">
        <v>524</v>
      </c>
      <c r="G545" s="107" t="s">
        <v>425</v>
      </c>
      <c r="H545" s="71" t="s">
        <v>418</v>
      </c>
      <c r="I545" s="69"/>
      <c r="J545" s="27"/>
      <c r="K545" s="28"/>
      <c r="L545" s="61"/>
      <c r="M545" s="31"/>
      <c r="N545" s="31"/>
      <c r="O545" s="31"/>
      <c r="P545" s="31"/>
      <c r="Q545" s="34"/>
    </row>
    <row r="546" spans="1:18" ht="31.5" x14ac:dyDescent="0.25">
      <c r="A546" s="25"/>
      <c r="B546" s="26"/>
      <c r="C546" s="22">
        <v>301020049</v>
      </c>
      <c r="D546" s="33"/>
      <c r="E546" s="24"/>
      <c r="F546" s="112" t="s">
        <v>525</v>
      </c>
      <c r="G546" s="107" t="s">
        <v>417</v>
      </c>
      <c r="H546" s="71" t="s">
        <v>422</v>
      </c>
      <c r="I546" s="69"/>
      <c r="J546" s="27"/>
      <c r="K546" s="28"/>
      <c r="L546" s="61"/>
      <c r="M546" s="31"/>
      <c r="N546" s="31"/>
      <c r="O546" s="31"/>
      <c r="P546" s="31"/>
      <c r="Q546" s="34"/>
    </row>
    <row r="547" spans="1:18" ht="31.5" x14ac:dyDescent="0.25">
      <c r="A547" s="25"/>
      <c r="B547" s="26"/>
      <c r="C547" s="22">
        <v>301020049</v>
      </c>
      <c r="D547" s="33"/>
      <c r="E547" s="24"/>
      <c r="F547" s="112" t="s">
        <v>526</v>
      </c>
      <c r="G547" s="107" t="s">
        <v>417</v>
      </c>
      <c r="H547" s="71" t="s">
        <v>422</v>
      </c>
      <c r="I547" s="69"/>
      <c r="J547" s="27"/>
      <c r="K547" s="28"/>
      <c r="L547" s="61"/>
      <c r="M547" s="31"/>
      <c r="N547" s="31"/>
      <c r="O547" s="31"/>
      <c r="P547" s="31"/>
      <c r="Q547" s="34"/>
    </row>
    <row r="548" spans="1:18" ht="31.5" x14ac:dyDescent="0.25">
      <c r="A548" s="25"/>
      <c r="B548" s="26"/>
      <c r="C548" s="22">
        <v>301020049</v>
      </c>
      <c r="D548" s="33"/>
      <c r="E548" s="24"/>
      <c r="F548" s="112" t="s">
        <v>527</v>
      </c>
      <c r="G548" s="107" t="s">
        <v>417</v>
      </c>
      <c r="H548" s="71" t="s">
        <v>429</v>
      </c>
      <c r="I548" s="69"/>
      <c r="J548" s="27"/>
      <c r="K548" s="28"/>
      <c r="L548" s="61"/>
      <c r="M548" s="31"/>
      <c r="N548" s="31"/>
      <c r="O548" s="31"/>
      <c r="P548" s="31"/>
      <c r="Q548" s="34"/>
    </row>
    <row r="549" spans="1:18" ht="31.5" x14ac:dyDescent="0.25">
      <c r="A549" s="25"/>
      <c r="B549" s="26"/>
      <c r="C549" s="22">
        <v>301020049</v>
      </c>
      <c r="D549" s="33"/>
      <c r="E549" s="24"/>
      <c r="F549" s="112" t="s">
        <v>528</v>
      </c>
      <c r="G549" s="107" t="s">
        <v>417</v>
      </c>
      <c r="H549" s="71" t="s">
        <v>429</v>
      </c>
      <c r="I549" s="69"/>
      <c r="J549" s="27"/>
      <c r="K549" s="28"/>
      <c r="L549" s="61"/>
      <c r="M549" s="31"/>
      <c r="N549" s="31"/>
      <c r="O549" s="31"/>
      <c r="P549" s="31"/>
      <c r="Q549" s="34"/>
    </row>
    <row r="550" spans="1:18" x14ac:dyDescent="0.25">
      <c r="A550" s="25"/>
      <c r="B550" s="26" t="s">
        <v>300</v>
      </c>
      <c r="C550" s="22">
        <v>301020049</v>
      </c>
      <c r="D550" s="33"/>
      <c r="E550" s="24"/>
      <c r="F550" s="24"/>
      <c r="G550" s="68"/>
      <c r="H550" s="68"/>
      <c r="I550" s="68"/>
      <c r="J550" s="27">
        <v>106</v>
      </c>
      <c r="K550" s="28">
        <v>7510020070</v>
      </c>
      <c r="L550" s="61">
        <v>100</v>
      </c>
      <c r="M550" s="31">
        <v>27500</v>
      </c>
      <c r="N550" s="31">
        <v>27500</v>
      </c>
      <c r="O550" s="31">
        <v>60500</v>
      </c>
      <c r="P550" s="31">
        <v>0</v>
      </c>
      <c r="Q550" s="32">
        <v>0</v>
      </c>
    </row>
    <row r="551" spans="1:18" x14ac:dyDescent="0.25">
      <c r="A551" s="25"/>
      <c r="B551" s="26" t="s">
        <v>301</v>
      </c>
      <c r="C551" s="22">
        <v>301020049</v>
      </c>
      <c r="D551" s="33"/>
      <c r="E551" s="24"/>
      <c r="F551" s="24"/>
      <c r="G551" s="68"/>
      <c r="H551" s="68"/>
      <c r="I551" s="68"/>
      <c r="J551" s="27">
        <v>106</v>
      </c>
      <c r="K551" s="28">
        <v>7620020020</v>
      </c>
      <c r="L551" s="61">
        <v>100</v>
      </c>
      <c r="M551" s="31">
        <v>140600</v>
      </c>
      <c r="N551" s="31">
        <v>140600</v>
      </c>
      <c r="O551" s="31">
        <v>0</v>
      </c>
      <c r="P551" s="31">
        <v>0</v>
      </c>
      <c r="Q551" s="32">
        <v>0</v>
      </c>
    </row>
    <row r="552" spans="1:18" x14ac:dyDescent="0.25">
      <c r="A552" s="25"/>
      <c r="B552" s="26" t="s">
        <v>537</v>
      </c>
      <c r="C552" s="22">
        <v>301020049</v>
      </c>
      <c r="D552" s="33"/>
      <c r="E552" s="24"/>
      <c r="F552" s="24"/>
      <c r="G552" s="68"/>
      <c r="H552" s="68"/>
      <c r="I552" s="68"/>
      <c r="J552" s="27">
        <v>106</v>
      </c>
      <c r="K552" s="28">
        <v>7620020020</v>
      </c>
      <c r="L552" s="61">
        <v>100</v>
      </c>
      <c r="M552" s="31">
        <v>0</v>
      </c>
      <c r="N552" s="31">
        <v>0</v>
      </c>
      <c r="O552" s="31">
        <v>140600</v>
      </c>
      <c r="P552" s="31">
        <v>0</v>
      </c>
      <c r="Q552" s="32">
        <v>0</v>
      </c>
    </row>
    <row r="553" spans="1:18" s="141" customFormat="1" ht="46" customHeight="1" x14ac:dyDescent="0.25">
      <c r="A553" s="160" t="s">
        <v>26</v>
      </c>
      <c r="B553" s="161"/>
      <c r="C553" s="161"/>
      <c r="D553" s="161"/>
      <c r="E553" s="161"/>
      <c r="F553" s="161"/>
      <c r="G553" s="161"/>
      <c r="H553" s="161"/>
      <c r="I553" s="142" t="s">
        <v>0</v>
      </c>
      <c r="J553" s="148"/>
      <c r="K553" s="149"/>
      <c r="L553" s="150"/>
      <c r="M553" s="146">
        <f>M554+M611+M642+M647+M653+M666+M670</f>
        <v>176481400</v>
      </c>
      <c r="N553" s="146">
        <f>N554+N611+N642+N647+N653+N666+N670</f>
        <v>171862000</v>
      </c>
      <c r="O553" s="146">
        <f>O554+O611+O642+O647+O653+O666+O670</f>
        <v>179963500</v>
      </c>
      <c r="P553" s="146">
        <f>P554+P611+P642+P647+P653+P666+P670</f>
        <v>171493500</v>
      </c>
      <c r="Q553" s="146">
        <f>Q554+Q611+Q642+Q647+Q653+Q666+Q670</f>
        <v>171493500</v>
      </c>
      <c r="R553" s="140"/>
    </row>
    <row r="554" spans="1:18" s="21" customFormat="1" ht="19.5" customHeight="1" x14ac:dyDescent="0.25">
      <c r="A554" s="13">
        <v>302000000</v>
      </c>
      <c r="B554" s="14"/>
      <c r="C554" s="15">
        <v>302000001</v>
      </c>
      <c r="D554" s="162" t="s">
        <v>16</v>
      </c>
      <c r="E554" s="162"/>
      <c r="F554" s="162"/>
      <c r="G554" s="74"/>
      <c r="H554" s="74"/>
      <c r="I554" s="74"/>
      <c r="J554" s="16"/>
      <c r="K554" s="17"/>
      <c r="L554" s="60"/>
      <c r="M554" s="18">
        <f>SUM(M568:M610)</f>
        <v>41625300</v>
      </c>
      <c r="N554" s="18">
        <f>SUM(N568:N610)</f>
        <v>39570800</v>
      </c>
      <c r="O554" s="18">
        <f>SUM(O568:O610)</f>
        <v>43305800</v>
      </c>
      <c r="P554" s="18">
        <f>SUM(P568:P610)</f>
        <v>41025000</v>
      </c>
      <c r="Q554" s="19">
        <f>SUM(Q568:Q610)</f>
        <v>41025000</v>
      </c>
      <c r="R554" s="20"/>
    </row>
    <row r="555" spans="1:18" ht="21" x14ac:dyDescent="0.25">
      <c r="A555" s="25"/>
      <c r="B555" s="26"/>
      <c r="C555" s="22">
        <v>302000001</v>
      </c>
      <c r="D555" s="33"/>
      <c r="E555" s="24"/>
      <c r="F555" s="36" t="s">
        <v>219</v>
      </c>
      <c r="G555" s="70" t="s">
        <v>181</v>
      </c>
      <c r="H555" s="71">
        <v>40388</v>
      </c>
      <c r="I555" s="68"/>
      <c r="J555" s="27"/>
      <c r="K555" s="28"/>
      <c r="L555" s="61"/>
      <c r="M555" s="31"/>
      <c r="N555" s="31"/>
      <c r="O555" s="31"/>
      <c r="P555" s="31"/>
      <c r="Q555" s="34"/>
      <c r="R555" s="5"/>
    </row>
    <row r="556" spans="1:18" ht="21" x14ac:dyDescent="0.25">
      <c r="A556" s="25"/>
      <c r="B556" s="26"/>
      <c r="C556" s="22">
        <v>302000001</v>
      </c>
      <c r="D556" s="33"/>
      <c r="E556" s="24"/>
      <c r="F556" s="36" t="s">
        <v>220</v>
      </c>
      <c r="G556" s="70" t="s">
        <v>181</v>
      </c>
      <c r="H556" s="71">
        <v>40353</v>
      </c>
      <c r="I556" s="68"/>
      <c r="J556" s="27"/>
      <c r="K556" s="28"/>
      <c r="L556" s="61"/>
      <c r="M556" s="31"/>
      <c r="N556" s="31"/>
      <c r="O556" s="31"/>
      <c r="P556" s="31"/>
      <c r="Q556" s="34"/>
      <c r="R556" s="5"/>
    </row>
    <row r="557" spans="1:18" ht="21" x14ac:dyDescent="0.25">
      <c r="A557" s="25"/>
      <c r="B557" s="26"/>
      <c r="C557" s="22">
        <v>302000001</v>
      </c>
      <c r="D557" s="33"/>
      <c r="E557" s="24"/>
      <c r="F557" s="36" t="s">
        <v>221</v>
      </c>
      <c r="G557" s="70" t="s">
        <v>181</v>
      </c>
      <c r="H557" s="71" t="s">
        <v>326</v>
      </c>
      <c r="I557" s="68"/>
      <c r="J557" s="27"/>
      <c r="K557" s="28"/>
      <c r="L557" s="61"/>
      <c r="M557" s="31"/>
      <c r="N557" s="31"/>
      <c r="O557" s="31"/>
      <c r="P557" s="31"/>
      <c r="Q557" s="34"/>
      <c r="R557" s="5"/>
    </row>
    <row r="558" spans="1:18" ht="23.5" customHeight="1" x14ac:dyDescent="0.25">
      <c r="A558" s="25"/>
      <c r="B558" s="26"/>
      <c r="C558" s="22">
        <v>302000001</v>
      </c>
      <c r="D558" s="33"/>
      <c r="E558" s="24"/>
      <c r="F558" s="36" t="s">
        <v>222</v>
      </c>
      <c r="G558" s="70" t="s">
        <v>181</v>
      </c>
      <c r="H558" s="71">
        <v>39870</v>
      </c>
      <c r="I558" s="68"/>
      <c r="J558" s="27"/>
      <c r="K558" s="28"/>
      <c r="L558" s="61"/>
      <c r="M558" s="31"/>
      <c r="N558" s="31"/>
      <c r="O558" s="31"/>
      <c r="P558" s="31"/>
      <c r="Q558" s="34"/>
      <c r="R558" s="5"/>
    </row>
    <row r="559" spans="1:18" ht="21" x14ac:dyDescent="0.25">
      <c r="A559" s="25"/>
      <c r="B559" s="26"/>
      <c r="C559" s="22">
        <v>302000001</v>
      </c>
      <c r="D559" s="33"/>
      <c r="E559" s="24"/>
      <c r="F559" s="36" t="s">
        <v>223</v>
      </c>
      <c r="G559" s="70" t="s">
        <v>181</v>
      </c>
      <c r="H559" s="71">
        <v>40179</v>
      </c>
      <c r="I559" s="68"/>
      <c r="J559" s="27"/>
      <c r="K559" s="28"/>
      <c r="L559" s="61"/>
      <c r="M559" s="31"/>
      <c r="N559" s="31"/>
      <c r="O559" s="31"/>
      <c r="P559" s="31"/>
      <c r="Q559" s="34"/>
      <c r="R559" s="5"/>
    </row>
    <row r="560" spans="1:18" ht="21" x14ac:dyDescent="0.25">
      <c r="A560" s="25"/>
      <c r="B560" s="26"/>
      <c r="C560" s="22">
        <v>302000001</v>
      </c>
      <c r="D560" s="33"/>
      <c r="E560" s="24"/>
      <c r="F560" s="36" t="s">
        <v>224</v>
      </c>
      <c r="G560" s="70" t="s">
        <v>181</v>
      </c>
      <c r="H560" s="71">
        <v>42277</v>
      </c>
      <c r="I560" s="68"/>
      <c r="J560" s="27"/>
      <c r="K560" s="28"/>
      <c r="L560" s="61"/>
      <c r="M560" s="31"/>
      <c r="N560" s="31"/>
      <c r="O560" s="31"/>
      <c r="P560" s="31"/>
      <c r="Q560" s="34"/>
      <c r="R560" s="5"/>
    </row>
    <row r="561" spans="1:18" ht="31.5" x14ac:dyDescent="0.25">
      <c r="A561" s="25"/>
      <c r="B561" s="26"/>
      <c r="C561" s="22">
        <v>302000001</v>
      </c>
      <c r="D561" s="33"/>
      <c r="E561" s="24"/>
      <c r="F561" s="36" t="s">
        <v>228</v>
      </c>
      <c r="G561" s="70" t="s">
        <v>181</v>
      </c>
      <c r="H561" s="71">
        <v>42669</v>
      </c>
      <c r="I561" s="68"/>
      <c r="J561" s="27"/>
      <c r="K561" s="28"/>
      <c r="L561" s="61"/>
      <c r="M561" s="31"/>
      <c r="N561" s="31"/>
      <c r="O561" s="31"/>
      <c r="P561" s="31"/>
      <c r="Q561" s="34"/>
      <c r="R561" s="5"/>
    </row>
    <row r="562" spans="1:18" ht="21" x14ac:dyDescent="0.25">
      <c r="A562" s="25"/>
      <c r="B562" s="26"/>
      <c r="C562" s="22">
        <v>302000001</v>
      </c>
      <c r="D562" s="33"/>
      <c r="E562" s="24"/>
      <c r="F562" s="36" t="s">
        <v>226</v>
      </c>
      <c r="G562" s="70" t="s">
        <v>181</v>
      </c>
      <c r="H562" s="71">
        <v>41905</v>
      </c>
      <c r="I562" s="69"/>
      <c r="J562" s="27"/>
      <c r="K562" s="28"/>
      <c r="L562" s="61"/>
      <c r="M562" s="31"/>
      <c r="N562" s="31"/>
      <c r="O562" s="31"/>
      <c r="P562" s="31"/>
      <c r="Q562" s="34"/>
      <c r="R562" s="5"/>
    </row>
    <row r="563" spans="1:18" ht="22.5" customHeight="1" x14ac:dyDescent="0.25">
      <c r="A563" s="25"/>
      <c r="B563" s="26"/>
      <c r="C563" s="22">
        <v>302000001</v>
      </c>
      <c r="D563" s="33"/>
      <c r="E563" s="24"/>
      <c r="F563" s="36" t="s">
        <v>227</v>
      </c>
      <c r="G563" s="70" t="s">
        <v>181</v>
      </c>
      <c r="H563" s="70" t="s">
        <v>225</v>
      </c>
      <c r="I563" s="69"/>
      <c r="J563" s="27"/>
      <c r="K563" s="28"/>
      <c r="L563" s="61"/>
      <c r="M563" s="31"/>
      <c r="N563" s="31"/>
      <c r="O563" s="31"/>
      <c r="P563" s="31"/>
      <c r="Q563" s="34"/>
      <c r="R563" s="5"/>
    </row>
    <row r="564" spans="1:18" ht="21" x14ac:dyDescent="0.25">
      <c r="A564" s="25"/>
      <c r="B564" s="26"/>
      <c r="C564" s="22">
        <v>302000001</v>
      </c>
      <c r="D564" s="33"/>
      <c r="E564" s="24"/>
      <c r="F564" s="36" t="s">
        <v>383</v>
      </c>
      <c r="G564" s="70" t="s">
        <v>181</v>
      </c>
      <c r="H564" s="71">
        <v>43891</v>
      </c>
      <c r="I564" s="69"/>
      <c r="J564" s="27"/>
      <c r="K564" s="28"/>
      <c r="L564" s="61"/>
      <c r="M564" s="31"/>
      <c r="N564" s="31"/>
      <c r="O564" s="31"/>
      <c r="P564" s="31"/>
      <c r="Q564" s="34"/>
      <c r="R564" s="5"/>
    </row>
    <row r="565" spans="1:18" ht="21" x14ac:dyDescent="0.25">
      <c r="A565" s="25"/>
      <c r="B565" s="26"/>
      <c r="C565" s="22">
        <v>302000001</v>
      </c>
      <c r="D565" s="33"/>
      <c r="E565" s="24"/>
      <c r="F565" s="36" t="s">
        <v>154</v>
      </c>
      <c r="G565" s="70" t="s">
        <v>110</v>
      </c>
      <c r="H565" s="71" t="s">
        <v>327</v>
      </c>
      <c r="I565" s="69"/>
      <c r="J565" s="27"/>
      <c r="K565" s="28"/>
      <c r="L565" s="61"/>
      <c r="M565" s="31"/>
      <c r="N565" s="31"/>
      <c r="O565" s="31"/>
      <c r="P565" s="31"/>
      <c r="Q565" s="34"/>
      <c r="R565" s="5"/>
    </row>
    <row r="566" spans="1:18" ht="21" x14ac:dyDescent="0.25">
      <c r="A566" s="25"/>
      <c r="B566" s="26"/>
      <c r="C566" s="22">
        <v>302000001</v>
      </c>
      <c r="D566" s="33"/>
      <c r="E566" s="24"/>
      <c r="F566" s="36" t="s">
        <v>227</v>
      </c>
      <c r="G566" s="70" t="s">
        <v>181</v>
      </c>
      <c r="H566" s="70" t="s">
        <v>225</v>
      </c>
      <c r="I566" s="69"/>
      <c r="J566" s="27"/>
      <c r="K566" s="28"/>
      <c r="L566" s="61"/>
      <c r="M566" s="31"/>
      <c r="N566" s="31"/>
      <c r="O566" s="31"/>
      <c r="P566" s="31"/>
      <c r="Q566" s="34"/>
      <c r="R566" s="5"/>
    </row>
    <row r="567" spans="1:18" ht="21" x14ac:dyDescent="0.25">
      <c r="A567" s="25"/>
      <c r="B567" s="26"/>
      <c r="C567" s="22">
        <v>302000001</v>
      </c>
      <c r="D567" s="33"/>
      <c r="E567" s="24"/>
      <c r="F567" s="36" t="s">
        <v>325</v>
      </c>
      <c r="G567" s="70" t="s">
        <v>181</v>
      </c>
      <c r="H567" s="71">
        <v>41905</v>
      </c>
      <c r="I567" s="69"/>
      <c r="J567" s="27"/>
      <c r="K567" s="28"/>
      <c r="L567" s="61"/>
      <c r="M567" s="31"/>
      <c r="N567" s="31"/>
      <c r="O567" s="31"/>
      <c r="P567" s="31"/>
      <c r="Q567" s="34"/>
      <c r="R567" s="5"/>
    </row>
    <row r="568" spans="1:18" x14ac:dyDescent="0.25">
      <c r="A568" s="25"/>
      <c r="B568" s="26" t="s">
        <v>301</v>
      </c>
      <c r="C568" s="22">
        <v>302000001</v>
      </c>
      <c r="D568" s="33"/>
      <c r="E568" s="24"/>
      <c r="F568" s="24"/>
      <c r="G568" s="68"/>
      <c r="H568" s="68"/>
      <c r="I568" s="68"/>
      <c r="J568" s="116">
        <v>102</v>
      </c>
      <c r="K568" s="117">
        <v>7010000190</v>
      </c>
      <c r="L568" s="118">
        <v>100</v>
      </c>
      <c r="M568" s="31">
        <v>451700</v>
      </c>
      <c r="N568" s="31">
        <v>427300</v>
      </c>
      <c r="O568" s="31">
        <v>451700</v>
      </c>
      <c r="P568" s="31">
        <v>451700</v>
      </c>
      <c r="Q568" s="31">
        <v>451700</v>
      </c>
      <c r="R568" s="5"/>
    </row>
    <row r="569" spans="1:18" x14ac:dyDescent="0.25">
      <c r="A569" s="25"/>
      <c r="B569" s="26" t="s">
        <v>536</v>
      </c>
      <c r="C569" s="22">
        <v>302000001</v>
      </c>
      <c r="D569" s="33"/>
      <c r="E569" s="24"/>
      <c r="F569" s="24"/>
      <c r="G569" s="68"/>
      <c r="H569" s="68"/>
      <c r="I569" s="68"/>
      <c r="J569" s="116">
        <v>103</v>
      </c>
      <c r="K569" s="117">
        <v>7110000190</v>
      </c>
      <c r="L569" s="118">
        <v>100</v>
      </c>
      <c r="M569" s="31">
        <v>0</v>
      </c>
      <c r="N569" s="31">
        <v>0</v>
      </c>
      <c r="O569" s="31">
        <v>340500</v>
      </c>
      <c r="P569" s="31">
        <v>340500</v>
      </c>
      <c r="Q569" s="31">
        <v>340500</v>
      </c>
      <c r="R569" s="5"/>
    </row>
    <row r="570" spans="1:18" x14ac:dyDescent="0.25">
      <c r="A570" s="25"/>
      <c r="B570" s="26" t="s">
        <v>301</v>
      </c>
      <c r="C570" s="22">
        <v>302000001</v>
      </c>
      <c r="D570" s="33"/>
      <c r="E570" s="24"/>
      <c r="F570" s="24"/>
      <c r="G570" s="68"/>
      <c r="H570" s="68"/>
      <c r="I570" s="68"/>
      <c r="J570" s="116">
        <v>103</v>
      </c>
      <c r="K570" s="117">
        <v>7110000190</v>
      </c>
      <c r="L570" s="118">
        <v>100</v>
      </c>
      <c r="M570" s="31">
        <v>340500</v>
      </c>
      <c r="N570" s="31">
        <v>331300</v>
      </c>
      <c r="O570" s="31">
        <v>0</v>
      </c>
      <c r="P570" s="31">
        <v>0</v>
      </c>
      <c r="Q570" s="31">
        <v>0</v>
      </c>
      <c r="R570" s="5"/>
    </row>
    <row r="571" spans="1:18" x14ac:dyDescent="0.25">
      <c r="A571" s="25"/>
      <c r="B571" s="26" t="s">
        <v>536</v>
      </c>
      <c r="C571" s="22">
        <v>302000001</v>
      </c>
      <c r="D571" s="33"/>
      <c r="E571" s="24"/>
      <c r="F571" s="24"/>
      <c r="G571" s="68"/>
      <c r="H571" s="68"/>
      <c r="I571" s="68"/>
      <c r="J571" s="116">
        <v>103</v>
      </c>
      <c r="K571" s="117">
        <v>7120000190</v>
      </c>
      <c r="L571" s="118">
        <v>100</v>
      </c>
      <c r="M571" s="31">
        <v>0</v>
      </c>
      <c r="N571" s="31">
        <v>0</v>
      </c>
      <c r="O571" s="31">
        <v>870000</v>
      </c>
      <c r="P571" s="31">
        <v>870000</v>
      </c>
      <c r="Q571" s="31">
        <v>870000</v>
      </c>
      <c r="R571" s="5"/>
    </row>
    <row r="572" spans="1:18" x14ac:dyDescent="0.25">
      <c r="A572" s="25"/>
      <c r="B572" s="26" t="s">
        <v>301</v>
      </c>
      <c r="C572" s="22">
        <v>302000001</v>
      </c>
      <c r="D572" s="33"/>
      <c r="E572" s="24"/>
      <c r="F572" s="24"/>
      <c r="G572" s="68"/>
      <c r="H572" s="68"/>
      <c r="I572" s="68"/>
      <c r="J572" s="116">
        <v>103</v>
      </c>
      <c r="K572" s="117">
        <v>7120000190</v>
      </c>
      <c r="L572" s="118">
        <v>100</v>
      </c>
      <c r="M572" s="31">
        <v>770000</v>
      </c>
      <c r="N572" s="31">
        <v>0</v>
      </c>
      <c r="O572" s="31">
        <v>0</v>
      </c>
      <c r="P572" s="31">
        <v>0</v>
      </c>
      <c r="Q572" s="31">
        <v>0</v>
      </c>
      <c r="R572" s="5"/>
    </row>
    <row r="573" spans="1:18" x14ac:dyDescent="0.25">
      <c r="A573" s="25"/>
      <c r="B573" s="26" t="s">
        <v>536</v>
      </c>
      <c r="C573" s="22">
        <v>302000001</v>
      </c>
      <c r="D573" s="33"/>
      <c r="E573" s="24"/>
      <c r="F573" s="24"/>
      <c r="G573" s="68"/>
      <c r="H573" s="68"/>
      <c r="I573" s="68"/>
      <c r="J573" s="116">
        <v>103</v>
      </c>
      <c r="K573" s="117">
        <v>7130000190</v>
      </c>
      <c r="L573" s="118">
        <v>100</v>
      </c>
      <c r="M573" s="31">
        <v>0</v>
      </c>
      <c r="N573" s="31">
        <v>0</v>
      </c>
      <c r="O573" s="31">
        <v>436000</v>
      </c>
      <c r="P573" s="31">
        <v>436000</v>
      </c>
      <c r="Q573" s="31">
        <v>436000</v>
      </c>
      <c r="R573" s="5"/>
    </row>
    <row r="574" spans="1:18" x14ac:dyDescent="0.25">
      <c r="A574" s="25"/>
      <c r="B574" s="26" t="s">
        <v>536</v>
      </c>
      <c r="C574" s="22">
        <v>302000001</v>
      </c>
      <c r="D574" s="33"/>
      <c r="E574" s="24"/>
      <c r="F574" s="24"/>
      <c r="G574" s="68"/>
      <c r="H574" s="68"/>
      <c r="I574" s="68"/>
      <c r="J574" s="116">
        <v>103</v>
      </c>
      <c r="K574" s="117">
        <v>7130000190</v>
      </c>
      <c r="L574" s="118">
        <v>200</v>
      </c>
      <c r="M574" s="31">
        <v>0</v>
      </c>
      <c r="N574" s="31">
        <v>0</v>
      </c>
      <c r="O574" s="31">
        <v>316500</v>
      </c>
      <c r="P574" s="31">
        <v>298500</v>
      </c>
      <c r="Q574" s="31">
        <v>298500</v>
      </c>
      <c r="R574" s="5"/>
    </row>
    <row r="575" spans="1:18" x14ac:dyDescent="0.25">
      <c r="A575" s="25"/>
      <c r="B575" s="26" t="s">
        <v>536</v>
      </c>
      <c r="C575" s="22">
        <v>302000001</v>
      </c>
      <c r="D575" s="33"/>
      <c r="E575" s="24"/>
      <c r="F575" s="24"/>
      <c r="G575" s="68"/>
      <c r="H575" s="68"/>
      <c r="I575" s="68"/>
      <c r="J575" s="116">
        <v>103</v>
      </c>
      <c r="K575" s="117">
        <v>7130000190</v>
      </c>
      <c r="L575" s="118">
        <v>800</v>
      </c>
      <c r="M575" s="31">
        <v>0</v>
      </c>
      <c r="N575" s="31">
        <v>0</v>
      </c>
      <c r="O575" s="31">
        <v>1500</v>
      </c>
      <c r="P575" s="31">
        <v>1500</v>
      </c>
      <c r="Q575" s="31">
        <v>1500</v>
      </c>
      <c r="R575" s="5"/>
    </row>
    <row r="576" spans="1:18" x14ac:dyDescent="0.25">
      <c r="A576" s="25"/>
      <c r="B576" s="26" t="s">
        <v>301</v>
      </c>
      <c r="C576" s="22">
        <v>302000001</v>
      </c>
      <c r="D576" s="33"/>
      <c r="E576" s="24"/>
      <c r="F576" s="24"/>
      <c r="G576" s="68"/>
      <c r="H576" s="68"/>
      <c r="I576" s="68"/>
      <c r="J576" s="116">
        <v>103</v>
      </c>
      <c r="K576" s="117">
        <v>7130000190</v>
      </c>
      <c r="L576" s="118">
        <v>100</v>
      </c>
      <c r="M576" s="31">
        <v>436100</v>
      </c>
      <c r="N576" s="31">
        <v>433700</v>
      </c>
      <c r="O576" s="31">
        <v>0</v>
      </c>
      <c r="P576" s="31">
        <v>0</v>
      </c>
      <c r="Q576" s="31">
        <v>0</v>
      </c>
      <c r="R576" s="5"/>
    </row>
    <row r="577" spans="1:18" x14ac:dyDescent="0.25">
      <c r="A577" s="25"/>
      <c r="B577" s="26" t="s">
        <v>301</v>
      </c>
      <c r="C577" s="22">
        <v>302000001</v>
      </c>
      <c r="D577" s="33"/>
      <c r="E577" s="24"/>
      <c r="F577" s="24"/>
      <c r="G577" s="68"/>
      <c r="H577" s="68"/>
      <c r="I577" s="68"/>
      <c r="J577" s="116">
        <v>103</v>
      </c>
      <c r="K577" s="117">
        <v>7130000190</v>
      </c>
      <c r="L577" s="118">
        <v>200</v>
      </c>
      <c r="M577" s="31">
        <v>284400</v>
      </c>
      <c r="N577" s="31">
        <v>270600</v>
      </c>
      <c r="O577" s="31">
        <v>0</v>
      </c>
      <c r="P577" s="31">
        <v>0</v>
      </c>
      <c r="Q577" s="31">
        <v>0</v>
      </c>
      <c r="R577" s="5"/>
    </row>
    <row r="578" spans="1:18" x14ac:dyDescent="0.25">
      <c r="A578" s="25"/>
      <c r="B578" s="26" t="s">
        <v>301</v>
      </c>
      <c r="C578" s="22">
        <v>302000001</v>
      </c>
      <c r="D578" s="33"/>
      <c r="E578" s="24"/>
      <c r="F578" s="24"/>
      <c r="G578" s="68"/>
      <c r="H578" s="68"/>
      <c r="I578" s="68"/>
      <c r="J578" s="116">
        <v>103</v>
      </c>
      <c r="K578" s="117">
        <v>7130000190</v>
      </c>
      <c r="L578" s="118">
        <v>800</v>
      </c>
      <c r="M578" s="31">
        <v>6000</v>
      </c>
      <c r="N578" s="31">
        <v>0</v>
      </c>
      <c r="O578" s="31">
        <v>0</v>
      </c>
      <c r="P578" s="31">
        <v>0</v>
      </c>
      <c r="Q578" s="31">
        <v>0</v>
      </c>
      <c r="R578" s="5"/>
    </row>
    <row r="579" spans="1:18" x14ac:dyDescent="0.25">
      <c r="A579" s="25"/>
      <c r="B579" s="26" t="s">
        <v>301</v>
      </c>
      <c r="C579" s="22">
        <v>302000001</v>
      </c>
      <c r="D579" s="33"/>
      <c r="E579" s="24"/>
      <c r="F579" s="24"/>
      <c r="G579" s="68"/>
      <c r="H579" s="68"/>
      <c r="I579" s="68"/>
      <c r="J579" s="116">
        <v>104</v>
      </c>
      <c r="K579" s="117">
        <v>7210000190</v>
      </c>
      <c r="L579" s="118">
        <v>100</v>
      </c>
      <c r="M579" s="31">
        <v>13311000</v>
      </c>
      <c r="N579" s="31">
        <v>13191000</v>
      </c>
      <c r="O579" s="31">
        <v>13218400</v>
      </c>
      <c r="P579" s="31">
        <v>13082900</v>
      </c>
      <c r="Q579" s="32">
        <v>13082900</v>
      </c>
      <c r="R579" s="5"/>
    </row>
    <row r="580" spans="1:18" x14ac:dyDescent="0.25">
      <c r="A580" s="25"/>
      <c r="B580" s="26" t="s">
        <v>301</v>
      </c>
      <c r="C580" s="22">
        <v>302000001</v>
      </c>
      <c r="D580" s="33"/>
      <c r="E580" s="24"/>
      <c r="F580" s="24"/>
      <c r="G580" s="68"/>
      <c r="H580" s="68"/>
      <c r="I580" s="68"/>
      <c r="J580" s="116">
        <v>104</v>
      </c>
      <c r="K580" s="117">
        <v>7210000190</v>
      </c>
      <c r="L580" s="118">
        <v>200</v>
      </c>
      <c r="M580" s="31">
        <v>4640100</v>
      </c>
      <c r="N580" s="31">
        <v>4027300</v>
      </c>
      <c r="O580" s="31">
        <v>6538000</v>
      </c>
      <c r="P580" s="31">
        <v>4900000</v>
      </c>
      <c r="Q580" s="32">
        <v>4900000</v>
      </c>
      <c r="R580" s="5"/>
    </row>
    <row r="581" spans="1:18" x14ac:dyDescent="0.25">
      <c r="A581" s="25"/>
      <c r="B581" s="26" t="s">
        <v>301</v>
      </c>
      <c r="C581" s="22">
        <v>302000001</v>
      </c>
      <c r="D581" s="33"/>
      <c r="E581" s="24"/>
      <c r="F581" s="24"/>
      <c r="G581" s="68"/>
      <c r="H581" s="68"/>
      <c r="I581" s="68"/>
      <c r="J581" s="116">
        <v>104</v>
      </c>
      <c r="K581" s="117">
        <v>7210000190</v>
      </c>
      <c r="L581" s="118">
        <v>800</v>
      </c>
      <c r="M581" s="31">
        <v>1382300</v>
      </c>
      <c r="N581" s="31">
        <v>1364900</v>
      </c>
      <c r="O581" s="31">
        <v>900000</v>
      </c>
      <c r="P581" s="31">
        <v>700000</v>
      </c>
      <c r="Q581" s="32">
        <v>700000</v>
      </c>
      <c r="R581" s="5"/>
    </row>
    <row r="582" spans="1:18" x14ac:dyDescent="0.25">
      <c r="A582" s="25"/>
      <c r="B582" s="26" t="s">
        <v>300</v>
      </c>
      <c r="C582" s="22">
        <v>302000001</v>
      </c>
      <c r="D582" s="33"/>
      <c r="E582" s="24"/>
      <c r="F582" s="24"/>
      <c r="G582" s="68"/>
      <c r="H582" s="68"/>
      <c r="I582" s="68"/>
      <c r="J582" s="116">
        <v>106</v>
      </c>
      <c r="K582" s="117">
        <v>7510000190</v>
      </c>
      <c r="L582" s="118">
        <v>100</v>
      </c>
      <c r="M582" s="31">
        <v>4519700</v>
      </c>
      <c r="N582" s="31">
        <v>4509600</v>
      </c>
      <c r="O582" s="31">
        <v>4395700</v>
      </c>
      <c r="P582" s="31">
        <v>4395700</v>
      </c>
      <c r="Q582" s="32">
        <v>4395700</v>
      </c>
      <c r="R582" s="5"/>
    </row>
    <row r="583" spans="1:18" x14ac:dyDescent="0.25">
      <c r="A583" s="25"/>
      <c r="B583" s="26" t="s">
        <v>300</v>
      </c>
      <c r="C583" s="22">
        <v>302000001</v>
      </c>
      <c r="D583" s="33"/>
      <c r="E583" s="24"/>
      <c r="F583" s="24"/>
      <c r="G583" s="68"/>
      <c r="H583" s="68"/>
      <c r="I583" s="68"/>
      <c r="J583" s="116">
        <v>106</v>
      </c>
      <c r="K583" s="117">
        <v>7510000190</v>
      </c>
      <c r="L583" s="118">
        <v>200</v>
      </c>
      <c r="M583" s="31">
        <v>4155600</v>
      </c>
      <c r="N583" s="31">
        <v>4036800</v>
      </c>
      <c r="O583" s="31">
        <v>4739500</v>
      </c>
      <c r="P583" s="31">
        <v>4595500</v>
      </c>
      <c r="Q583" s="32">
        <v>4595500</v>
      </c>
      <c r="R583" s="5"/>
    </row>
    <row r="584" spans="1:18" x14ac:dyDescent="0.25">
      <c r="A584" s="25"/>
      <c r="B584" s="26" t="s">
        <v>300</v>
      </c>
      <c r="C584" s="22">
        <v>302000001</v>
      </c>
      <c r="D584" s="33"/>
      <c r="E584" s="24"/>
      <c r="F584" s="24"/>
      <c r="G584" s="68"/>
      <c r="H584" s="68"/>
      <c r="I584" s="68"/>
      <c r="J584" s="116">
        <v>106</v>
      </c>
      <c r="K584" s="117">
        <v>7510000190</v>
      </c>
      <c r="L584" s="118">
        <v>800</v>
      </c>
      <c r="M584" s="31">
        <v>600</v>
      </c>
      <c r="N584" s="31">
        <v>500</v>
      </c>
      <c r="O584" s="31">
        <v>0</v>
      </c>
      <c r="P584" s="31">
        <v>0</v>
      </c>
      <c r="Q584" s="32">
        <v>0</v>
      </c>
      <c r="R584" s="5"/>
    </row>
    <row r="585" spans="1:18" x14ac:dyDescent="0.25">
      <c r="A585" s="25"/>
      <c r="B585" s="26" t="s">
        <v>301</v>
      </c>
      <c r="C585" s="22">
        <v>302000001</v>
      </c>
      <c r="D585" s="33"/>
      <c r="E585" s="24"/>
      <c r="F585" s="24"/>
      <c r="G585" s="68"/>
      <c r="H585" s="68"/>
      <c r="I585" s="68"/>
      <c r="J585" s="116">
        <v>106</v>
      </c>
      <c r="K585" s="117">
        <v>7610000190</v>
      </c>
      <c r="L585" s="118">
        <v>100</v>
      </c>
      <c r="M585" s="31">
        <v>347600</v>
      </c>
      <c r="N585" s="31">
        <v>345200</v>
      </c>
      <c r="O585" s="31">
        <v>0</v>
      </c>
      <c r="P585" s="31">
        <v>0</v>
      </c>
      <c r="Q585" s="32">
        <v>0</v>
      </c>
      <c r="R585" s="5"/>
    </row>
    <row r="586" spans="1:18" x14ac:dyDescent="0.25">
      <c r="A586" s="25"/>
      <c r="B586" s="26" t="s">
        <v>537</v>
      </c>
      <c r="C586" s="22">
        <v>302000001</v>
      </c>
      <c r="D586" s="33"/>
      <c r="E586" s="24"/>
      <c r="F586" s="24"/>
      <c r="G586" s="68"/>
      <c r="H586" s="68"/>
      <c r="I586" s="68"/>
      <c r="J586" s="116">
        <v>106</v>
      </c>
      <c r="K586" s="117">
        <v>7610000190</v>
      </c>
      <c r="L586" s="118">
        <v>100</v>
      </c>
      <c r="M586" s="31">
        <v>0</v>
      </c>
      <c r="N586" s="31">
        <v>0</v>
      </c>
      <c r="O586" s="31">
        <v>347600</v>
      </c>
      <c r="P586" s="31">
        <v>347600</v>
      </c>
      <c r="Q586" s="32">
        <v>347600</v>
      </c>
      <c r="R586" s="5"/>
    </row>
    <row r="587" spans="1:18" ht="12" customHeight="1" x14ac:dyDescent="0.25">
      <c r="A587" s="25"/>
      <c r="B587" s="26" t="s">
        <v>301</v>
      </c>
      <c r="C587" s="22">
        <v>302000001</v>
      </c>
      <c r="D587" s="33"/>
      <c r="E587" s="24"/>
      <c r="F587" s="24"/>
      <c r="G587" s="68"/>
      <c r="H587" s="68"/>
      <c r="I587" s="68"/>
      <c r="J587" s="116">
        <v>106</v>
      </c>
      <c r="K587" s="117">
        <v>7620000190</v>
      </c>
      <c r="L587" s="118">
        <v>100</v>
      </c>
      <c r="M587" s="31">
        <v>193900</v>
      </c>
      <c r="N587" s="31">
        <v>193600</v>
      </c>
      <c r="O587" s="31">
        <v>0</v>
      </c>
      <c r="P587" s="31">
        <v>0</v>
      </c>
      <c r="Q587" s="32">
        <v>0</v>
      </c>
      <c r="R587" s="5"/>
    </row>
    <row r="588" spans="1:18" x14ac:dyDescent="0.25">
      <c r="A588" s="25"/>
      <c r="B588" s="26" t="s">
        <v>301</v>
      </c>
      <c r="C588" s="22">
        <v>302000001</v>
      </c>
      <c r="D588" s="33"/>
      <c r="E588" s="24"/>
      <c r="F588" s="24"/>
      <c r="G588" s="68"/>
      <c r="H588" s="68"/>
      <c r="I588" s="68"/>
      <c r="J588" s="116">
        <v>106</v>
      </c>
      <c r="K588" s="117">
        <v>7620000190</v>
      </c>
      <c r="L588" s="118">
        <v>200</v>
      </c>
      <c r="M588" s="31">
        <v>179500</v>
      </c>
      <c r="N588" s="31">
        <v>179500</v>
      </c>
      <c r="O588" s="31">
        <v>0</v>
      </c>
      <c r="P588" s="31">
        <v>0</v>
      </c>
      <c r="Q588" s="32">
        <v>0</v>
      </c>
      <c r="R588" s="5"/>
    </row>
    <row r="589" spans="1:18" x14ac:dyDescent="0.25">
      <c r="A589" s="25"/>
      <c r="B589" s="26" t="s">
        <v>301</v>
      </c>
      <c r="C589" s="22">
        <v>302000001</v>
      </c>
      <c r="D589" s="33"/>
      <c r="E589" s="24"/>
      <c r="F589" s="24"/>
      <c r="G589" s="68"/>
      <c r="H589" s="68"/>
      <c r="I589" s="68"/>
      <c r="J589" s="116">
        <v>106</v>
      </c>
      <c r="K589" s="117">
        <v>7620000190</v>
      </c>
      <c r="L589" s="118">
        <v>800</v>
      </c>
      <c r="M589" s="31">
        <v>5100</v>
      </c>
      <c r="N589" s="31">
        <v>5100</v>
      </c>
      <c r="O589" s="31">
        <v>0</v>
      </c>
      <c r="P589" s="31">
        <v>0</v>
      </c>
      <c r="Q589" s="32">
        <v>0</v>
      </c>
      <c r="R589" s="5"/>
    </row>
    <row r="590" spans="1:18" x14ac:dyDescent="0.25">
      <c r="A590" s="25"/>
      <c r="B590" s="26" t="s">
        <v>537</v>
      </c>
      <c r="C590" s="22">
        <v>302000001</v>
      </c>
      <c r="D590" s="33"/>
      <c r="E590" s="24"/>
      <c r="F590" s="24"/>
      <c r="G590" s="68"/>
      <c r="H590" s="68"/>
      <c r="I590" s="68"/>
      <c r="J590" s="116">
        <v>106</v>
      </c>
      <c r="K590" s="117">
        <v>7620000190</v>
      </c>
      <c r="L590" s="118">
        <v>100</v>
      </c>
      <c r="M590" s="31">
        <v>0</v>
      </c>
      <c r="N590" s="31">
        <v>0</v>
      </c>
      <c r="O590" s="31">
        <v>165100</v>
      </c>
      <c r="P590" s="31">
        <v>134400</v>
      </c>
      <c r="Q590" s="32">
        <v>134400</v>
      </c>
      <c r="R590" s="5"/>
    </row>
    <row r="591" spans="1:18" x14ac:dyDescent="0.25">
      <c r="A591" s="25"/>
      <c r="B591" s="26" t="s">
        <v>537</v>
      </c>
      <c r="C591" s="22">
        <v>302000001</v>
      </c>
      <c r="D591" s="33"/>
      <c r="E591" s="24"/>
      <c r="F591" s="24"/>
      <c r="G591" s="68"/>
      <c r="H591" s="68"/>
      <c r="I591" s="68"/>
      <c r="J591" s="116">
        <v>106</v>
      </c>
      <c r="K591" s="117">
        <v>7620000190</v>
      </c>
      <c r="L591" s="118">
        <v>200</v>
      </c>
      <c r="M591" s="31">
        <v>0</v>
      </c>
      <c r="N591" s="31">
        <v>0</v>
      </c>
      <c r="O591" s="31">
        <v>198500</v>
      </c>
      <c r="P591" s="31">
        <v>184500</v>
      </c>
      <c r="Q591" s="32">
        <v>184500</v>
      </c>
      <c r="R591" s="5"/>
    </row>
    <row r="592" spans="1:18" x14ac:dyDescent="0.25">
      <c r="A592" s="25"/>
      <c r="B592" s="26" t="s">
        <v>537</v>
      </c>
      <c r="C592" s="22">
        <v>302000001</v>
      </c>
      <c r="D592" s="33"/>
      <c r="E592" s="24"/>
      <c r="F592" s="24"/>
      <c r="G592" s="68"/>
      <c r="H592" s="68"/>
      <c r="I592" s="68"/>
      <c r="J592" s="116">
        <v>106</v>
      </c>
      <c r="K592" s="117">
        <v>7620000190</v>
      </c>
      <c r="L592" s="118">
        <v>800</v>
      </c>
      <c r="M592" s="31">
        <v>0</v>
      </c>
      <c r="N592" s="31">
        <v>0</v>
      </c>
      <c r="O592" s="31">
        <v>6500</v>
      </c>
      <c r="P592" s="31">
        <v>6500</v>
      </c>
      <c r="Q592" s="32">
        <v>6500</v>
      </c>
      <c r="R592" s="5"/>
    </row>
    <row r="593" spans="1:18" x14ac:dyDescent="0.25">
      <c r="A593" s="25"/>
      <c r="B593" s="26" t="s">
        <v>302</v>
      </c>
      <c r="C593" s="22">
        <v>302000001</v>
      </c>
      <c r="D593" s="33"/>
      <c r="E593" s="24"/>
      <c r="F593" s="24"/>
      <c r="G593" s="68"/>
      <c r="H593" s="68"/>
      <c r="I593" s="68"/>
      <c r="J593" s="116">
        <v>113</v>
      </c>
      <c r="K593" s="117">
        <v>7310000190</v>
      </c>
      <c r="L593" s="118">
        <v>100</v>
      </c>
      <c r="M593" s="31">
        <v>3156400</v>
      </c>
      <c r="N593" s="31">
        <v>3155800</v>
      </c>
      <c r="O593" s="31">
        <v>2990600</v>
      </c>
      <c r="P593" s="31">
        <v>2990600</v>
      </c>
      <c r="Q593" s="31">
        <v>2990600</v>
      </c>
      <c r="R593" s="5"/>
    </row>
    <row r="594" spans="1:18" x14ac:dyDescent="0.25">
      <c r="A594" s="25"/>
      <c r="B594" s="26" t="s">
        <v>302</v>
      </c>
      <c r="C594" s="22">
        <v>302000001</v>
      </c>
      <c r="D594" s="33"/>
      <c r="E594" s="24"/>
      <c r="F594" s="24"/>
      <c r="G594" s="68"/>
      <c r="H594" s="68"/>
      <c r="I594" s="68"/>
      <c r="J594" s="116">
        <v>113</v>
      </c>
      <c r="K594" s="117">
        <v>7310000190</v>
      </c>
      <c r="L594" s="118">
        <v>200</v>
      </c>
      <c r="M594" s="31">
        <v>1670200</v>
      </c>
      <c r="N594" s="31">
        <v>1648100</v>
      </c>
      <c r="O594" s="31">
        <v>1837000</v>
      </c>
      <c r="P594" s="31">
        <v>1738000</v>
      </c>
      <c r="Q594" s="34">
        <v>1738000</v>
      </c>
      <c r="R594" s="5"/>
    </row>
    <row r="595" spans="1:18" x14ac:dyDescent="0.25">
      <c r="A595" s="25"/>
      <c r="B595" s="26" t="s">
        <v>302</v>
      </c>
      <c r="C595" s="22">
        <v>302000001</v>
      </c>
      <c r="D595" s="33"/>
      <c r="E595" s="24"/>
      <c r="F595" s="24"/>
      <c r="G595" s="68"/>
      <c r="H595" s="68"/>
      <c r="I595" s="68"/>
      <c r="J595" s="116">
        <v>113</v>
      </c>
      <c r="K595" s="117">
        <v>7310000190</v>
      </c>
      <c r="L595" s="118">
        <v>800</v>
      </c>
      <c r="M595" s="31">
        <v>5000</v>
      </c>
      <c r="N595" s="31">
        <v>4000</v>
      </c>
      <c r="O595" s="31">
        <v>5000</v>
      </c>
      <c r="P595" s="31">
        <v>5000</v>
      </c>
      <c r="Q595" s="32">
        <v>5000</v>
      </c>
      <c r="R595" s="5"/>
    </row>
    <row r="596" spans="1:18" x14ac:dyDescent="0.25">
      <c r="A596" s="25"/>
      <c r="B596" s="26" t="s">
        <v>299</v>
      </c>
      <c r="C596" s="22">
        <v>302000001</v>
      </c>
      <c r="D596" s="33"/>
      <c r="E596" s="24"/>
      <c r="F596" s="24"/>
      <c r="G596" s="68"/>
      <c r="H596" s="68"/>
      <c r="I596" s="68"/>
      <c r="J596" s="119">
        <v>405</v>
      </c>
      <c r="K596" s="35">
        <v>1210100190</v>
      </c>
      <c r="L596" s="61">
        <v>100</v>
      </c>
      <c r="M596" s="31">
        <v>1045400</v>
      </c>
      <c r="N596" s="31">
        <v>1038000</v>
      </c>
      <c r="O596" s="31">
        <v>1034500</v>
      </c>
      <c r="P596" s="31">
        <v>1032900</v>
      </c>
      <c r="Q596" s="32">
        <v>1032900</v>
      </c>
    </row>
    <row r="597" spans="1:18" x14ac:dyDescent="0.25">
      <c r="A597" s="25"/>
      <c r="B597" s="26" t="s">
        <v>299</v>
      </c>
      <c r="C597" s="22">
        <v>302000001</v>
      </c>
      <c r="D597" s="33"/>
      <c r="E597" s="24"/>
      <c r="F597" s="24"/>
      <c r="G597" s="68"/>
      <c r="H597" s="68"/>
      <c r="I597" s="68"/>
      <c r="J597" s="119">
        <v>405</v>
      </c>
      <c r="K597" s="35">
        <v>1210100190</v>
      </c>
      <c r="L597" s="61">
        <v>200</v>
      </c>
      <c r="M597" s="31">
        <v>171900</v>
      </c>
      <c r="N597" s="31">
        <v>93600</v>
      </c>
      <c r="O597" s="31">
        <v>208500</v>
      </c>
      <c r="P597" s="31">
        <v>208500</v>
      </c>
      <c r="Q597" s="32">
        <v>208500</v>
      </c>
    </row>
    <row r="598" spans="1:18" x14ac:dyDescent="0.25">
      <c r="A598" s="25"/>
      <c r="B598" s="26" t="s">
        <v>299</v>
      </c>
      <c r="C598" s="22">
        <v>302000001</v>
      </c>
      <c r="D598" s="33"/>
      <c r="E598" s="24"/>
      <c r="F598" s="24"/>
      <c r="G598" s="68"/>
      <c r="H598" s="68"/>
      <c r="I598" s="68"/>
      <c r="J598" s="119">
        <v>405</v>
      </c>
      <c r="K598" s="35">
        <v>1210100190</v>
      </c>
      <c r="L598" s="61">
        <v>800</v>
      </c>
      <c r="M598" s="31">
        <v>3000</v>
      </c>
      <c r="N598" s="31">
        <v>300</v>
      </c>
      <c r="O598" s="31">
        <v>1500</v>
      </c>
      <c r="P598" s="31">
        <v>1500</v>
      </c>
      <c r="Q598" s="32">
        <v>1500</v>
      </c>
    </row>
    <row r="599" spans="1:18" x14ac:dyDescent="0.25">
      <c r="A599" s="25"/>
      <c r="B599" s="26" t="s">
        <v>314</v>
      </c>
      <c r="C599" s="22">
        <v>302000001</v>
      </c>
      <c r="D599" s="33"/>
      <c r="E599" s="24"/>
      <c r="F599" s="24"/>
      <c r="G599" s="68"/>
      <c r="H599" s="68"/>
      <c r="I599" s="68"/>
      <c r="J599" s="119">
        <v>709</v>
      </c>
      <c r="K599" s="35">
        <v>110400190</v>
      </c>
      <c r="L599" s="61">
        <v>100</v>
      </c>
      <c r="M599" s="31">
        <v>1619000</v>
      </c>
      <c r="N599" s="31">
        <v>1597200</v>
      </c>
      <c r="O599" s="31">
        <v>1619200</v>
      </c>
      <c r="P599" s="31">
        <v>1619200</v>
      </c>
      <c r="Q599" s="31">
        <v>1619200</v>
      </c>
    </row>
    <row r="600" spans="1:18" x14ac:dyDescent="0.25">
      <c r="A600" s="25"/>
      <c r="B600" s="26" t="s">
        <v>314</v>
      </c>
      <c r="C600" s="22">
        <v>302000001</v>
      </c>
      <c r="D600" s="33"/>
      <c r="E600" s="24"/>
      <c r="F600" s="24"/>
      <c r="G600" s="68"/>
      <c r="H600" s="68"/>
      <c r="I600" s="68"/>
      <c r="J600" s="119">
        <v>709</v>
      </c>
      <c r="K600" s="35">
        <v>110400190</v>
      </c>
      <c r="L600" s="61">
        <v>200</v>
      </c>
      <c r="M600" s="31">
        <v>389600</v>
      </c>
      <c r="N600" s="31">
        <v>362400</v>
      </c>
      <c r="O600" s="31">
        <v>361000</v>
      </c>
      <c r="P600" s="31">
        <v>361000</v>
      </c>
      <c r="Q600" s="31">
        <v>361000</v>
      </c>
    </row>
    <row r="601" spans="1:18" x14ac:dyDescent="0.25">
      <c r="A601" s="25"/>
      <c r="B601" s="26" t="s">
        <v>314</v>
      </c>
      <c r="C601" s="22">
        <v>302000001</v>
      </c>
      <c r="D601" s="33"/>
      <c r="E601" s="24"/>
      <c r="F601" s="24"/>
      <c r="G601" s="68"/>
      <c r="H601" s="68"/>
      <c r="I601" s="68"/>
      <c r="J601" s="119">
        <v>709</v>
      </c>
      <c r="K601" s="35">
        <v>110400190</v>
      </c>
      <c r="L601" s="61">
        <v>800</v>
      </c>
      <c r="M601" s="31">
        <v>400</v>
      </c>
      <c r="N601" s="31">
        <v>300</v>
      </c>
      <c r="O601" s="31">
        <v>0</v>
      </c>
      <c r="P601" s="31">
        <v>0</v>
      </c>
      <c r="Q601" s="31">
        <v>0</v>
      </c>
    </row>
    <row r="602" spans="1:18" x14ac:dyDescent="0.25">
      <c r="A602" s="25"/>
      <c r="B602" s="26" t="s">
        <v>316</v>
      </c>
      <c r="C602" s="22">
        <v>302000001</v>
      </c>
      <c r="D602" s="33"/>
      <c r="E602" s="24"/>
      <c r="F602" s="24"/>
      <c r="G602" s="68"/>
      <c r="H602" s="68"/>
      <c r="I602" s="68"/>
      <c r="J602" s="119">
        <v>709</v>
      </c>
      <c r="K602" s="35">
        <v>1010400190</v>
      </c>
      <c r="L602" s="61">
        <v>100</v>
      </c>
      <c r="M602" s="31">
        <v>905000</v>
      </c>
      <c r="N602" s="31">
        <v>884400</v>
      </c>
      <c r="O602" s="31">
        <v>578900</v>
      </c>
      <c r="P602" s="31">
        <v>578900</v>
      </c>
      <c r="Q602" s="31">
        <v>578900</v>
      </c>
    </row>
    <row r="603" spans="1:18" x14ac:dyDescent="0.25">
      <c r="A603" s="25"/>
      <c r="B603" s="26" t="s">
        <v>316</v>
      </c>
      <c r="C603" s="22">
        <v>302000001</v>
      </c>
      <c r="D603" s="33"/>
      <c r="E603" s="24"/>
      <c r="F603" s="24"/>
      <c r="G603" s="68"/>
      <c r="H603" s="68"/>
      <c r="I603" s="68"/>
      <c r="J603" s="119">
        <v>709</v>
      </c>
      <c r="K603" s="35">
        <v>1010400190</v>
      </c>
      <c r="L603" s="61">
        <v>200</v>
      </c>
      <c r="M603" s="31">
        <v>163100</v>
      </c>
      <c r="N603" s="31">
        <v>79800</v>
      </c>
      <c r="O603" s="31">
        <v>216700</v>
      </c>
      <c r="P603" s="31">
        <v>216700</v>
      </c>
      <c r="Q603" s="31">
        <v>216700</v>
      </c>
    </row>
    <row r="604" spans="1:18" x14ac:dyDescent="0.25">
      <c r="A604" s="25"/>
      <c r="B604" s="26" t="s">
        <v>316</v>
      </c>
      <c r="C604" s="22">
        <v>302000001</v>
      </c>
      <c r="D604" s="33"/>
      <c r="E604" s="24"/>
      <c r="F604" s="24"/>
      <c r="G604" s="68"/>
      <c r="H604" s="68"/>
      <c r="I604" s="68"/>
      <c r="J604" s="119">
        <v>709</v>
      </c>
      <c r="K604" s="35">
        <v>1010400190</v>
      </c>
      <c r="L604" s="61">
        <v>800</v>
      </c>
      <c r="M604" s="31">
        <v>40300</v>
      </c>
      <c r="N604" s="31">
        <v>38800</v>
      </c>
      <c r="O604" s="31">
        <v>40300</v>
      </c>
      <c r="P604" s="31">
        <v>40300</v>
      </c>
      <c r="Q604" s="31">
        <v>40300</v>
      </c>
    </row>
    <row r="605" spans="1:18" x14ac:dyDescent="0.25">
      <c r="A605" s="25"/>
      <c r="B605" s="26" t="s">
        <v>310</v>
      </c>
      <c r="C605" s="22">
        <v>302000001</v>
      </c>
      <c r="D605" s="33"/>
      <c r="E605" s="24"/>
      <c r="F605" s="24"/>
      <c r="G605" s="68"/>
      <c r="H605" s="68"/>
      <c r="I605" s="68"/>
      <c r="J605" s="119">
        <v>804</v>
      </c>
      <c r="K605" s="35">
        <v>710100190</v>
      </c>
      <c r="L605" s="61">
        <v>100</v>
      </c>
      <c r="M605" s="31">
        <v>654500</v>
      </c>
      <c r="N605" s="31">
        <v>618900</v>
      </c>
      <c r="O605" s="31">
        <v>650900</v>
      </c>
      <c r="P605" s="31">
        <v>650900</v>
      </c>
      <c r="Q605" s="31">
        <v>650900</v>
      </c>
    </row>
    <row r="606" spans="1:18" x14ac:dyDescent="0.25">
      <c r="A606" s="25"/>
      <c r="B606" s="26" t="s">
        <v>310</v>
      </c>
      <c r="C606" s="22">
        <v>302000001</v>
      </c>
      <c r="D606" s="33"/>
      <c r="E606" s="24"/>
      <c r="F606" s="24"/>
      <c r="G606" s="68"/>
      <c r="H606" s="68"/>
      <c r="I606" s="68"/>
      <c r="J606" s="119">
        <v>804</v>
      </c>
      <c r="K606" s="35">
        <v>710100190</v>
      </c>
      <c r="L606" s="61">
        <v>200</v>
      </c>
      <c r="M606" s="31">
        <v>146900</v>
      </c>
      <c r="N606" s="31">
        <v>142400</v>
      </c>
      <c r="O606" s="31">
        <v>150000</v>
      </c>
      <c r="P606" s="31">
        <v>150000</v>
      </c>
      <c r="Q606" s="32">
        <v>150000</v>
      </c>
    </row>
    <row r="607" spans="1:18" x14ac:dyDescent="0.25">
      <c r="A607" s="25"/>
      <c r="B607" s="26" t="s">
        <v>310</v>
      </c>
      <c r="C607" s="22">
        <v>302000001</v>
      </c>
      <c r="D607" s="33"/>
      <c r="E607" s="24"/>
      <c r="F607" s="24"/>
      <c r="G607" s="68"/>
      <c r="H607" s="68"/>
      <c r="I607" s="68"/>
      <c r="J607" s="119">
        <v>804</v>
      </c>
      <c r="K607" s="35">
        <v>710100190</v>
      </c>
      <c r="L607" s="61">
        <v>800</v>
      </c>
      <c r="M607" s="31">
        <v>2500</v>
      </c>
      <c r="N607" s="31">
        <v>200</v>
      </c>
      <c r="O607" s="31">
        <v>1000</v>
      </c>
      <c r="P607" s="31">
        <v>1000</v>
      </c>
      <c r="Q607" s="32">
        <v>1000</v>
      </c>
    </row>
    <row r="608" spans="1:18" x14ac:dyDescent="0.25">
      <c r="A608" s="25"/>
      <c r="B608" s="26" t="s">
        <v>311</v>
      </c>
      <c r="C608" s="22">
        <v>302000001</v>
      </c>
      <c r="D608" s="33"/>
      <c r="E608" s="24"/>
      <c r="F608" s="24"/>
      <c r="G608" s="68"/>
      <c r="H608" s="68"/>
      <c r="I608" s="68"/>
      <c r="J608" s="119">
        <v>1105</v>
      </c>
      <c r="K608" s="35">
        <v>810100190</v>
      </c>
      <c r="L608" s="61">
        <v>100</v>
      </c>
      <c r="M608" s="31">
        <v>531600</v>
      </c>
      <c r="N608" s="31">
        <v>506700</v>
      </c>
      <c r="O608" s="31">
        <v>521200</v>
      </c>
      <c r="P608" s="31">
        <v>521200</v>
      </c>
      <c r="Q608" s="32">
        <v>521200</v>
      </c>
    </row>
    <row r="609" spans="1:18" x14ac:dyDescent="0.25">
      <c r="A609" s="25"/>
      <c r="B609" s="26" t="s">
        <v>311</v>
      </c>
      <c r="C609" s="22">
        <v>302000001</v>
      </c>
      <c r="D609" s="33"/>
      <c r="E609" s="24"/>
      <c r="F609" s="24"/>
      <c r="G609" s="68"/>
      <c r="H609" s="68"/>
      <c r="I609" s="68"/>
      <c r="J609" s="119">
        <v>1105</v>
      </c>
      <c r="K609" s="35">
        <v>810100190</v>
      </c>
      <c r="L609" s="61">
        <v>200</v>
      </c>
      <c r="M609" s="31">
        <v>95400</v>
      </c>
      <c r="N609" s="31">
        <v>83400</v>
      </c>
      <c r="O609" s="31">
        <v>163000</v>
      </c>
      <c r="P609" s="31">
        <v>163000</v>
      </c>
      <c r="Q609" s="32">
        <v>163000</v>
      </c>
    </row>
    <row r="610" spans="1:18" x14ac:dyDescent="0.25">
      <c r="A610" s="25"/>
      <c r="B610" s="26" t="s">
        <v>311</v>
      </c>
      <c r="C610" s="22">
        <v>302000001</v>
      </c>
      <c r="D610" s="33"/>
      <c r="E610" s="24"/>
      <c r="F610" s="24"/>
      <c r="G610" s="68"/>
      <c r="H610" s="68"/>
      <c r="I610" s="68"/>
      <c r="J610" s="119">
        <v>1105</v>
      </c>
      <c r="K610" s="35">
        <v>810100190</v>
      </c>
      <c r="L610" s="61">
        <v>800</v>
      </c>
      <c r="M610" s="31">
        <v>1000</v>
      </c>
      <c r="N610" s="31">
        <v>100</v>
      </c>
      <c r="O610" s="31">
        <v>1000</v>
      </c>
      <c r="P610" s="31">
        <v>1000</v>
      </c>
      <c r="Q610" s="32">
        <v>1000</v>
      </c>
    </row>
    <row r="611" spans="1:18" s="21" customFormat="1" ht="27" customHeight="1" x14ac:dyDescent="0.25">
      <c r="A611" s="13">
        <v>302000000</v>
      </c>
      <c r="B611" s="14"/>
      <c r="C611" s="15">
        <v>302000002</v>
      </c>
      <c r="D611" s="162" t="s">
        <v>15</v>
      </c>
      <c r="E611" s="162"/>
      <c r="F611" s="162"/>
      <c r="G611" s="74"/>
      <c r="H611" s="74"/>
      <c r="I611" s="74"/>
      <c r="J611" s="16"/>
      <c r="K611" s="17"/>
      <c r="L611" s="60"/>
      <c r="M611" s="18">
        <f t="shared" ref="M611:N611" si="40">SUM(M625:M641)</f>
        <v>87658300</v>
      </c>
      <c r="N611" s="18">
        <f t="shared" si="40"/>
        <v>87643100</v>
      </c>
      <c r="O611" s="18">
        <f t="shared" ref="O611:Q611" si="41">SUM(O625:O641)</f>
        <v>87570300</v>
      </c>
      <c r="P611" s="18">
        <f t="shared" si="41"/>
        <v>87551100</v>
      </c>
      <c r="Q611" s="19">
        <f t="shared" si="41"/>
        <v>87551100</v>
      </c>
      <c r="R611" s="20"/>
    </row>
    <row r="612" spans="1:18" ht="21" x14ac:dyDescent="0.25">
      <c r="A612" s="25"/>
      <c r="B612" s="26"/>
      <c r="C612" s="22">
        <v>302000002</v>
      </c>
      <c r="D612" s="33"/>
      <c r="E612" s="24"/>
      <c r="F612" s="36" t="s">
        <v>219</v>
      </c>
      <c r="G612" s="70" t="s">
        <v>181</v>
      </c>
      <c r="H612" s="71">
        <v>40388</v>
      </c>
      <c r="I612" s="68"/>
      <c r="J612" s="27"/>
      <c r="K612" s="28"/>
      <c r="L612" s="61"/>
      <c r="M612" s="31"/>
      <c r="N612" s="31"/>
      <c r="O612" s="31"/>
      <c r="P612" s="31"/>
      <c r="Q612" s="34"/>
      <c r="R612" s="5"/>
    </row>
    <row r="613" spans="1:18" ht="21" x14ac:dyDescent="0.25">
      <c r="A613" s="25"/>
      <c r="B613" s="26"/>
      <c r="C613" s="22">
        <v>302000002</v>
      </c>
      <c r="D613" s="33"/>
      <c r="E613" s="24"/>
      <c r="F613" s="36" t="s">
        <v>220</v>
      </c>
      <c r="G613" s="70" t="s">
        <v>181</v>
      </c>
      <c r="H613" s="71">
        <v>40353</v>
      </c>
      <c r="I613" s="68"/>
      <c r="J613" s="27"/>
      <c r="K613" s="28"/>
      <c r="L613" s="61"/>
      <c r="M613" s="31"/>
      <c r="N613" s="31"/>
      <c r="O613" s="31"/>
      <c r="P613" s="31"/>
      <c r="Q613" s="34"/>
      <c r="R613" s="5"/>
    </row>
    <row r="614" spans="1:18" ht="21" x14ac:dyDescent="0.25">
      <c r="A614" s="25"/>
      <c r="B614" s="26"/>
      <c r="C614" s="22">
        <v>302000002</v>
      </c>
      <c r="D614" s="33"/>
      <c r="E614" s="24"/>
      <c r="F614" s="36" t="s">
        <v>221</v>
      </c>
      <c r="G614" s="70" t="s">
        <v>181</v>
      </c>
      <c r="H614" s="71" t="s">
        <v>326</v>
      </c>
      <c r="I614" s="68"/>
      <c r="J614" s="27"/>
      <c r="K614" s="28"/>
      <c r="L614" s="61"/>
      <c r="M614" s="31"/>
      <c r="N614" s="31"/>
      <c r="O614" s="31"/>
      <c r="P614" s="31"/>
      <c r="Q614" s="34"/>
      <c r="R614" s="5"/>
    </row>
    <row r="615" spans="1:18" ht="21" x14ac:dyDescent="0.25">
      <c r="A615" s="25"/>
      <c r="B615" s="26"/>
      <c r="C615" s="22">
        <v>302000002</v>
      </c>
      <c r="D615" s="33"/>
      <c r="E615" s="24"/>
      <c r="F615" s="36" t="s">
        <v>399</v>
      </c>
      <c r="G615" s="70" t="s">
        <v>181</v>
      </c>
      <c r="H615" s="71">
        <v>39870</v>
      </c>
      <c r="I615" s="68"/>
      <c r="J615" s="27"/>
      <c r="K615" s="28"/>
      <c r="L615" s="61"/>
      <c r="M615" s="31"/>
      <c r="N615" s="31"/>
      <c r="O615" s="31"/>
      <c r="P615" s="31"/>
      <c r="Q615" s="34"/>
      <c r="R615" s="5"/>
    </row>
    <row r="616" spans="1:18" ht="21" x14ac:dyDescent="0.25">
      <c r="A616" s="25"/>
      <c r="B616" s="26"/>
      <c r="C616" s="22">
        <v>302000002</v>
      </c>
      <c r="D616" s="33"/>
      <c r="E616" s="24"/>
      <c r="F616" s="36" t="s">
        <v>223</v>
      </c>
      <c r="G616" s="70" t="s">
        <v>181</v>
      </c>
      <c r="H616" s="71">
        <v>40179</v>
      </c>
      <c r="I616" s="68"/>
      <c r="J616" s="27"/>
      <c r="K616" s="28"/>
      <c r="L616" s="61"/>
      <c r="M616" s="31"/>
      <c r="N616" s="31"/>
      <c r="O616" s="31"/>
      <c r="P616" s="31"/>
      <c r="Q616" s="34"/>
      <c r="R616" s="5"/>
    </row>
    <row r="617" spans="1:18" ht="21" x14ac:dyDescent="0.25">
      <c r="A617" s="25"/>
      <c r="B617" s="26"/>
      <c r="C617" s="22">
        <v>302000002</v>
      </c>
      <c r="D617" s="33"/>
      <c r="E617" s="24"/>
      <c r="F617" s="36" t="s">
        <v>224</v>
      </c>
      <c r="G617" s="70" t="s">
        <v>181</v>
      </c>
      <c r="H617" s="71">
        <v>42277</v>
      </c>
      <c r="I617" s="68"/>
      <c r="J617" s="27"/>
      <c r="K617" s="28"/>
      <c r="L617" s="61"/>
      <c r="M617" s="31"/>
      <c r="N617" s="31"/>
      <c r="O617" s="31"/>
      <c r="P617" s="31"/>
      <c r="Q617" s="34"/>
      <c r="R617" s="5"/>
    </row>
    <row r="618" spans="1:18" ht="31.5" x14ac:dyDescent="0.25">
      <c r="A618" s="25"/>
      <c r="B618" s="26"/>
      <c r="C618" s="22">
        <v>302000002</v>
      </c>
      <c r="D618" s="33"/>
      <c r="E618" s="24"/>
      <c r="F618" s="36" t="s">
        <v>228</v>
      </c>
      <c r="G618" s="70" t="s">
        <v>181</v>
      </c>
      <c r="H618" s="71">
        <v>42669</v>
      </c>
      <c r="I618" s="68"/>
      <c r="J618" s="27"/>
      <c r="K618" s="28"/>
      <c r="L618" s="61"/>
      <c r="M618" s="31"/>
      <c r="N618" s="31"/>
      <c r="O618" s="31"/>
      <c r="P618" s="31"/>
      <c r="Q618" s="34"/>
      <c r="R618" s="5"/>
    </row>
    <row r="619" spans="1:18" ht="21" x14ac:dyDescent="0.25">
      <c r="A619" s="25"/>
      <c r="B619" s="26"/>
      <c r="C619" s="22">
        <v>302000002</v>
      </c>
      <c r="D619" s="33"/>
      <c r="E619" s="24"/>
      <c r="F619" s="36" t="s">
        <v>226</v>
      </c>
      <c r="G619" s="70" t="s">
        <v>181</v>
      </c>
      <c r="H619" s="71">
        <v>41905</v>
      </c>
      <c r="I619" s="68"/>
      <c r="J619" s="27"/>
      <c r="K619" s="28"/>
      <c r="L619" s="61"/>
      <c r="M619" s="31"/>
      <c r="N619" s="31"/>
      <c r="O619" s="31"/>
      <c r="P619" s="31"/>
      <c r="Q619" s="34"/>
      <c r="R619" s="5"/>
    </row>
    <row r="620" spans="1:18" ht="21" x14ac:dyDescent="0.25">
      <c r="A620" s="25"/>
      <c r="B620" s="26"/>
      <c r="C620" s="22">
        <v>302000002</v>
      </c>
      <c r="D620" s="33"/>
      <c r="E620" s="24"/>
      <c r="F620" s="36" t="s">
        <v>227</v>
      </c>
      <c r="G620" s="70" t="s">
        <v>181</v>
      </c>
      <c r="H620" s="70" t="s">
        <v>225</v>
      </c>
      <c r="I620" s="68"/>
      <c r="J620" s="27"/>
      <c r="K620" s="28"/>
      <c r="L620" s="61"/>
      <c r="M620" s="31"/>
      <c r="N620" s="31"/>
      <c r="O620" s="31"/>
      <c r="P620" s="31"/>
      <c r="Q620" s="34"/>
      <c r="R620" s="5"/>
    </row>
    <row r="621" spans="1:18" ht="21" x14ac:dyDescent="0.25">
      <c r="A621" s="25"/>
      <c r="B621" s="26"/>
      <c r="C621" s="22">
        <v>302000002</v>
      </c>
      <c r="D621" s="33"/>
      <c r="E621" s="24"/>
      <c r="F621" s="36" t="s">
        <v>383</v>
      </c>
      <c r="G621" s="70" t="s">
        <v>181</v>
      </c>
      <c r="H621" s="71">
        <v>43891</v>
      </c>
      <c r="I621" s="68"/>
      <c r="J621" s="27"/>
      <c r="K621" s="28"/>
      <c r="L621" s="61"/>
      <c r="M621" s="31"/>
      <c r="N621" s="31"/>
      <c r="O621" s="31"/>
      <c r="P621" s="31"/>
      <c r="Q621" s="34"/>
      <c r="R621" s="5"/>
    </row>
    <row r="622" spans="1:18" ht="21" x14ac:dyDescent="0.25">
      <c r="A622" s="25"/>
      <c r="B622" s="26"/>
      <c r="C622" s="22">
        <v>302000002</v>
      </c>
      <c r="D622" s="33"/>
      <c r="E622" s="24"/>
      <c r="F622" s="36" t="s">
        <v>154</v>
      </c>
      <c r="G622" s="70" t="s">
        <v>110</v>
      </c>
      <c r="H622" s="71" t="s">
        <v>327</v>
      </c>
      <c r="I622" s="68"/>
      <c r="J622" s="27"/>
      <c r="K622" s="28"/>
      <c r="L622" s="61"/>
      <c r="M622" s="31"/>
      <c r="N622" s="31"/>
      <c r="O622" s="31"/>
      <c r="P622" s="31"/>
      <c r="Q622" s="34"/>
      <c r="R622" s="5"/>
    </row>
    <row r="623" spans="1:18" ht="21" x14ac:dyDescent="0.25">
      <c r="A623" s="25"/>
      <c r="B623" s="26"/>
      <c r="C623" s="22">
        <v>302000002</v>
      </c>
      <c r="D623" s="33"/>
      <c r="E623" s="24"/>
      <c r="F623" s="36" t="s">
        <v>227</v>
      </c>
      <c r="G623" s="70" t="s">
        <v>181</v>
      </c>
      <c r="H623" s="70" t="s">
        <v>225</v>
      </c>
      <c r="I623" s="68"/>
      <c r="J623" s="27"/>
      <c r="K623" s="28"/>
      <c r="L623" s="61"/>
      <c r="M623" s="31"/>
      <c r="N623" s="31"/>
      <c r="O623" s="31"/>
      <c r="P623" s="31"/>
      <c r="Q623" s="34"/>
      <c r="R623" s="5"/>
    </row>
    <row r="624" spans="1:18" ht="21" x14ac:dyDescent="0.25">
      <c r="A624" s="25"/>
      <c r="B624" s="26"/>
      <c r="C624" s="22">
        <v>302000002</v>
      </c>
      <c r="D624" s="33"/>
      <c r="E624" s="24"/>
      <c r="F624" s="36" t="s">
        <v>325</v>
      </c>
      <c r="G624" s="70" t="s">
        <v>181</v>
      </c>
      <c r="H624" s="71">
        <v>41905</v>
      </c>
      <c r="I624" s="68"/>
      <c r="J624" s="27"/>
      <c r="K624" s="28"/>
      <c r="L624" s="61"/>
      <c r="M624" s="31"/>
      <c r="N624" s="31"/>
      <c r="O624" s="31"/>
      <c r="P624" s="31"/>
      <c r="Q624" s="34"/>
      <c r="R624" s="5"/>
    </row>
    <row r="625" spans="1:18" x14ac:dyDescent="0.25">
      <c r="A625" s="25"/>
      <c r="B625" s="26" t="s">
        <v>301</v>
      </c>
      <c r="C625" s="22">
        <v>302000002</v>
      </c>
      <c r="D625" s="33"/>
      <c r="E625" s="24"/>
      <c r="F625" s="36"/>
      <c r="G625" s="70"/>
      <c r="H625" s="71"/>
      <c r="I625" s="68"/>
      <c r="J625" s="116">
        <v>102</v>
      </c>
      <c r="K625" s="117">
        <v>7010000190</v>
      </c>
      <c r="L625" s="118">
        <v>100</v>
      </c>
      <c r="M625" s="31">
        <v>1495900</v>
      </c>
      <c r="N625" s="31">
        <v>1495800</v>
      </c>
      <c r="O625" s="31">
        <v>1495900</v>
      </c>
      <c r="P625" s="31">
        <v>1495900</v>
      </c>
      <c r="Q625" s="32">
        <v>1495900</v>
      </c>
      <c r="R625" s="5"/>
    </row>
    <row r="626" spans="1:18" x14ac:dyDescent="0.25">
      <c r="A626" s="25"/>
      <c r="B626" s="26" t="s">
        <v>536</v>
      </c>
      <c r="C626" s="22">
        <v>302000002</v>
      </c>
      <c r="D626" s="33"/>
      <c r="E626" s="24"/>
      <c r="F626" s="24"/>
      <c r="G626" s="68"/>
      <c r="H626" s="68"/>
      <c r="I626" s="68"/>
      <c r="J626" s="116">
        <v>103</v>
      </c>
      <c r="K626" s="117">
        <v>7110000190</v>
      </c>
      <c r="L626" s="118">
        <v>100</v>
      </c>
      <c r="M626" s="31">
        <v>0</v>
      </c>
      <c r="N626" s="31">
        <v>0</v>
      </c>
      <c r="O626" s="31">
        <v>1127700</v>
      </c>
      <c r="P626" s="31">
        <v>1127700</v>
      </c>
      <c r="Q626" s="31">
        <v>1127700</v>
      </c>
      <c r="R626" s="5"/>
    </row>
    <row r="627" spans="1:18" x14ac:dyDescent="0.25">
      <c r="A627" s="25"/>
      <c r="B627" s="26" t="s">
        <v>301</v>
      </c>
      <c r="C627" s="22">
        <v>302000002</v>
      </c>
      <c r="D627" s="33"/>
      <c r="E627" s="24"/>
      <c r="F627" s="24"/>
      <c r="G627" s="68"/>
      <c r="H627" s="68"/>
      <c r="I627" s="68"/>
      <c r="J627" s="116">
        <v>103</v>
      </c>
      <c r="K627" s="117">
        <v>7110000190</v>
      </c>
      <c r="L627" s="118">
        <v>100</v>
      </c>
      <c r="M627" s="31">
        <v>1127500</v>
      </c>
      <c r="N627" s="31">
        <v>1127500</v>
      </c>
      <c r="O627" s="31">
        <v>0</v>
      </c>
      <c r="P627" s="31">
        <v>0</v>
      </c>
      <c r="Q627" s="32">
        <v>0</v>
      </c>
      <c r="R627" s="5"/>
    </row>
    <row r="628" spans="1:18" x14ac:dyDescent="0.25">
      <c r="A628" s="25"/>
      <c r="B628" s="26" t="s">
        <v>536</v>
      </c>
      <c r="C628" s="22">
        <v>302000002</v>
      </c>
      <c r="D628" s="33"/>
      <c r="E628" s="24"/>
      <c r="F628" s="24"/>
      <c r="G628" s="68"/>
      <c r="H628" s="68"/>
      <c r="I628" s="68"/>
      <c r="J628" s="116">
        <v>103</v>
      </c>
      <c r="K628" s="117">
        <v>7130000190</v>
      </c>
      <c r="L628" s="118">
        <v>100</v>
      </c>
      <c r="M628" s="31">
        <v>0</v>
      </c>
      <c r="N628" s="31">
        <v>0</v>
      </c>
      <c r="O628" s="31">
        <v>1443600</v>
      </c>
      <c r="P628" s="31">
        <v>1443600</v>
      </c>
      <c r="Q628" s="32">
        <v>1443600</v>
      </c>
      <c r="R628" s="5"/>
    </row>
    <row r="629" spans="1:18" x14ac:dyDescent="0.25">
      <c r="A629" s="25"/>
      <c r="B629" s="26" t="s">
        <v>301</v>
      </c>
      <c r="C629" s="22">
        <v>302000002</v>
      </c>
      <c r="D629" s="33"/>
      <c r="E629" s="24"/>
      <c r="F629" s="24"/>
      <c r="G629" s="68"/>
      <c r="H629" s="68"/>
      <c r="I629" s="68"/>
      <c r="J629" s="116">
        <v>103</v>
      </c>
      <c r="K629" s="117">
        <v>7130000190</v>
      </c>
      <c r="L629" s="118">
        <v>100</v>
      </c>
      <c r="M629" s="31">
        <v>1444000</v>
      </c>
      <c r="N629" s="31">
        <v>1444000</v>
      </c>
      <c r="O629" s="31">
        <v>0</v>
      </c>
      <c r="P629" s="31">
        <v>0</v>
      </c>
      <c r="Q629" s="32">
        <v>0</v>
      </c>
      <c r="R629" s="5"/>
    </row>
    <row r="630" spans="1:18" x14ac:dyDescent="0.25">
      <c r="A630" s="25"/>
      <c r="B630" s="26" t="s">
        <v>301</v>
      </c>
      <c r="C630" s="22">
        <v>302000002</v>
      </c>
      <c r="D630" s="33"/>
      <c r="E630" s="24"/>
      <c r="F630" s="24"/>
      <c r="G630" s="68"/>
      <c r="H630" s="68"/>
      <c r="I630" s="68"/>
      <c r="J630" s="116">
        <v>104</v>
      </c>
      <c r="K630" s="117">
        <v>7210000190</v>
      </c>
      <c r="L630" s="118">
        <v>100</v>
      </c>
      <c r="M630" s="31">
        <v>43678600</v>
      </c>
      <c r="N630" s="31">
        <v>43665600</v>
      </c>
      <c r="O630" s="31">
        <v>43372200</v>
      </c>
      <c r="P630" s="31">
        <v>43320700</v>
      </c>
      <c r="Q630" s="32">
        <v>43320700</v>
      </c>
    </row>
    <row r="631" spans="1:18" x14ac:dyDescent="0.25">
      <c r="A631" s="25"/>
      <c r="B631" s="26" t="s">
        <v>300</v>
      </c>
      <c r="C631" s="22">
        <v>302000002</v>
      </c>
      <c r="D631" s="33"/>
      <c r="E631" s="24"/>
      <c r="F631" s="24"/>
      <c r="G631" s="68"/>
      <c r="H631" s="68"/>
      <c r="I631" s="68"/>
      <c r="J631" s="116">
        <v>106</v>
      </c>
      <c r="K631" s="117">
        <v>7510000190</v>
      </c>
      <c r="L631" s="118">
        <v>100</v>
      </c>
      <c r="M631" s="31">
        <v>14281600</v>
      </c>
      <c r="N631" s="31">
        <v>14281600</v>
      </c>
      <c r="O631" s="31">
        <v>14209300</v>
      </c>
      <c r="P631" s="31">
        <v>14209300</v>
      </c>
      <c r="Q631" s="32">
        <v>14209300</v>
      </c>
    </row>
    <row r="632" spans="1:18" x14ac:dyDescent="0.25">
      <c r="A632" s="25"/>
      <c r="B632" s="26" t="s">
        <v>301</v>
      </c>
      <c r="C632" s="22">
        <v>302000002</v>
      </c>
      <c r="D632" s="33"/>
      <c r="E632" s="24"/>
      <c r="F632" s="24"/>
      <c r="G632" s="68"/>
      <c r="H632" s="68"/>
      <c r="I632" s="68"/>
      <c r="J632" s="116">
        <v>106</v>
      </c>
      <c r="K632" s="117">
        <v>7610000190</v>
      </c>
      <c r="L632" s="118">
        <v>100</v>
      </c>
      <c r="M632" s="31">
        <v>1151000</v>
      </c>
      <c r="N632" s="31">
        <v>1151000</v>
      </c>
      <c r="O632" s="31">
        <v>0</v>
      </c>
      <c r="P632" s="31">
        <v>0</v>
      </c>
      <c r="Q632" s="32">
        <v>0</v>
      </c>
    </row>
    <row r="633" spans="1:18" x14ac:dyDescent="0.25">
      <c r="A633" s="25"/>
      <c r="B633" s="26" t="s">
        <v>301</v>
      </c>
      <c r="C633" s="22">
        <v>302000002</v>
      </c>
      <c r="D633" s="33"/>
      <c r="E633" s="24"/>
      <c r="F633" s="24"/>
      <c r="G633" s="68"/>
      <c r="H633" s="68"/>
      <c r="I633" s="68"/>
      <c r="J633" s="116">
        <v>106</v>
      </c>
      <c r="K633" s="117">
        <v>7620000190</v>
      </c>
      <c r="L633" s="118">
        <v>100</v>
      </c>
      <c r="M633" s="31">
        <v>385500</v>
      </c>
      <c r="N633" s="31">
        <v>385500</v>
      </c>
      <c r="O633" s="31">
        <v>0</v>
      </c>
      <c r="P633" s="31">
        <v>0</v>
      </c>
      <c r="Q633" s="32">
        <v>0</v>
      </c>
    </row>
    <row r="634" spans="1:18" x14ac:dyDescent="0.25">
      <c r="A634" s="25"/>
      <c r="B634" s="26" t="s">
        <v>537</v>
      </c>
      <c r="C634" s="22">
        <v>302000002</v>
      </c>
      <c r="D634" s="33"/>
      <c r="E634" s="24"/>
      <c r="F634" s="24"/>
      <c r="G634" s="68"/>
      <c r="H634" s="68"/>
      <c r="I634" s="68"/>
      <c r="J634" s="116">
        <v>106</v>
      </c>
      <c r="K634" s="117">
        <v>7610000190</v>
      </c>
      <c r="L634" s="118">
        <v>100</v>
      </c>
      <c r="M634" s="31">
        <v>0</v>
      </c>
      <c r="N634" s="31">
        <v>0</v>
      </c>
      <c r="O634" s="31">
        <v>1151000</v>
      </c>
      <c r="P634" s="31">
        <v>1151000</v>
      </c>
      <c r="Q634" s="32">
        <v>1151000</v>
      </c>
    </row>
    <row r="635" spans="1:18" x14ac:dyDescent="0.25">
      <c r="A635" s="25"/>
      <c r="B635" s="26" t="s">
        <v>537</v>
      </c>
      <c r="C635" s="22">
        <v>302000002</v>
      </c>
      <c r="D635" s="33"/>
      <c r="E635" s="24"/>
      <c r="F635" s="24"/>
      <c r="G635" s="68"/>
      <c r="H635" s="68"/>
      <c r="I635" s="68"/>
      <c r="J635" s="116">
        <v>106</v>
      </c>
      <c r="K635" s="117">
        <v>7620000190</v>
      </c>
      <c r="L635" s="118">
        <v>100</v>
      </c>
      <c r="M635" s="31">
        <v>0</v>
      </c>
      <c r="N635" s="31">
        <v>0</v>
      </c>
      <c r="O635" s="31">
        <v>414300</v>
      </c>
      <c r="P635" s="31">
        <v>445000</v>
      </c>
      <c r="Q635" s="32">
        <v>445000</v>
      </c>
    </row>
    <row r="636" spans="1:18" x14ac:dyDescent="0.25">
      <c r="A636" s="25"/>
      <c r="B636" s="26" t="s">
        <v>302</v>
      </c>
      <c r="C636" s="22">
        <v>302000002</v>
      </c>
      <c r="D636" s="33"/>
      <c r="E636" s="24"/>
      <c r="F636" s="24"/>
      <c r="G636" s="68"/>
      <c r="H636" s="68"/>
      <c r="I636" s="68"/>
      <c r="J636" s="116">
        <v>113</v>
      </c>
      <c r="K636" s="117">
        <v>7310000190</v>
      </c>
      <c r="L636" s="118">
        <v>100</v>
      </c>
      <c r="M636" s="31">
        <v>9681800</v>
      </c>
      <c r="N636" s="31">
        <v>9681800</v>
      </c>
      <c r="O636" s="31">
        <v>9901200</v>
      </c>
      <c r="P636" s="31">
        <v>9901200</v>
      </c>
      <c r="Q636" s="32">
        <v>9901200</v>
      </c>
    </row>
    <row r="637" spans="1:18" x14ac:dyDescent="0.25">
      <c r="A637" s="25"/>
      <c r="B637" s="26" t="s">
        <v>299</v>
      </c>
      <c r="C637" s="22">
        <v>302000002</v>
      </c>
      <c r="D637" s="33"/>
      <c r="E637" s="24"/>
      <c r="F637" s="24"/>
      <c r="G637" s="68"/>
      <c r="H637" s="68"/>
      <c r="I637" s="68"/>
      <c r="J637" s="119">
        <v>405</v>
      </c>
      <c r="K637" s="35">
        <v>1210100190</v>
      </c>
      <c r="L637" s="118">
        <v>100</v>
      </c>
      <c r="M637" s="31">
        <v>3407400</v>
      </c>
      <c r="N637" s="31">
        <v>3406200</v>
      </c>
      <c r="O637" s="31">
        <v>3418800</v>
      </c>
      <c r="P637" s="31">
        <v>3420400</v>
      </c>
      <c r="Q637" s="32">
        <v>3420400</v>
      </c>
    </row>
    <row r="638" spans="1:18" x14ac:dyDescent="0.25">
      <c r="A638" s="25"/>
      <c r="B638" s="26" t="s">
        <v>314</v>
      </c>
      <c r="C638" s="22">
        <v>302000002</v>
      </c>
      <c r="D638" s="33"/>
      <c r="E638" s="24"/>
      <c r="F638" s="24"/>
      <c r="G638" s="68"/>
      <c r="H638" s="68"/>
      <c r="I638" s="68"/>
      <c r="J638" s="119">
        <v>709</v>
      </c>
      <c r="K638" s="35">
        <v>110400190</v>
      </c>
      <c r="L638" s="118">
        <v>100</v>
      </c>
      <c r="M638" s="31">
        <v>5361100</v>
      </c>
      <c r="N638" s="31">
        <v>5361100</v>
      </c>
      <c r="O638" s="31">
        <v>5361500</v>
      </c>
      <c r="P638" s="31">
        <v>5361500</v>
      </c>
      <c r="Q638" s="31">
        <v>5361500</v>
      </c>
    </row>
    <row r="639" spans="1:18" x14ac:dyDescent="0.25">
      <c r="A639" s="25"/>
      <c r="B639" s="26" t="s">
        <v>316</v>
      </c>
      <c r="C639" s="22">
        <v>302000002</v>
      </c>
      <c r="D639" s="33"/>
      <c r="E639" s="24"/>
      <c r="F639" s="24"/>
      <c r="G639" s="68"/>
      <c r="H639" s="68"/>
      <c r="I639" s="68"/>
      <c r="J639" s="119">
        <v>709</v>
      </c>
      <c r="K639" s="35">
        <v>1010400190</v>
      </c>
      <c r="L639" s="118">
        <v>100</v>
      </c>
      <c r="M639" s="31">
        <v>1886000</v>
      </c>
      <c r="N639" s="31">
        <v>1886000</v>
      </c>
      <c r="O639" s="31">
        <v>1916800</v>
      </c>
      <c r="P639" s="31">
        <v>1916800</v>
      </c>
      <c r="Q639" s="31">
        <v>1916800</v>
      </c>
    </row>
    <row r="640" spans="1:18" x14ac:dyDescent="0.25">
      <c r="A640" s="25"/>
      <c r="B640" s="26" t="s">
        <v>310</v>
      </c>
      <c r="C640" s="22">
        <v>302000002</v>
      </c>
      <c r="D640" s="33"/>
      <c r="E640" s="24"/>
      <c r="F640" s="24"/>
      <c r="G640" s="68"/>
      <c r="H640" s="68"/>
      <c r="I640" s="68"/>
      <c r="J640" s="119">
        <v>804</v>
      </c>
      <c r="K640" s="35">
        <v>710100190</v>
      </c>
      <c r="L640" s="118">
        <v>100</v>
      </c>
      <c r="M640" s="31">
        <v>2065900</v>
      </c>
      <c r="N640" s="31">
        <v>2065500</v>
      </c>
      <c r="O640" s="31">
        <v>2066000</v>
      </c>
      <c r="P640" s="31">
        <v>2066000</v>
      </c>
      <c r="Q640" s="31">
        <v>2066000</v>
      </c>
    </row>
    <row r="641" spans="1:18" x14ac:dyDescent="0.25">
      <c r="A641" s="25"/>
      <c r="B641" s="26" t="s">
        <v>311</v>
      </c>
      <c r="C641" s="22">
        <v>302000002</v>
      </c>
      <c r="D641" s="33"/>
      <c r="E641" s="24"/>
      <c r="F641" s="24"/>
      <c r="G641" s="68"/>
      <c r="H641" s="68"/>
      <c r="I641" s="68"/>
      <c r="J641" s="119">
        <v>1105</v>
      </c>
      <c r="K641" s="35">
        <v>810100190</v>
      </c>
      <c r="L641" s="118">
        <v>100</v>
      </c>
      <c r="M641" s="31">
        <v>1692000</v>
      </c>
      <c r="N641" s="31">
        <v>1691500</v>
      </c>
      <c r="O641" s="31">
        <v>1692000</v>
      </c>
      <c r="P641" s="31">
        <v>1692000</v>
      </c>
      <c r="Q641" s="32">
        <v>1692000</v>
      </c>
    </row>
    <row r="642" spans="1:18" s="21" customFormat="1" ht="25.5" customHeight="1" x14ac:dyDescent="0.25">
      <c r="A642" s="13">
        <v>302000000</v>
      </c>
      <c r="B642" s="14"/>
      <c r="C642" s="15">
        <v>302000003</v>
      </c>
      <c r="D642" s="162" t="s">
        <v>25</v>
      </c>
      <c r="E642" s="162"/>
      <c r="F642" s="162"/>
      <c r="G642" s="74"/>
      <c r="H642" s="74"/>
      <c r="I642" s="74"/>
      <c r="J642" s="16"/>
      <c r="K642" s="17"/>
      <c r="L642" s="60"/>
      <c r="M642" s="18">
        <f t="shared" ref="M642:N642" si="42">SUM(M646)</f>
        <v>3564000</v>
      </c>
      <c r="N642" s="18">
        <f t="shared" si="42"/>
        <v>3564000</v>
      </c>
      <c r="O642" s="18">
        <f t="shared" ref="O642:Q642" si="43">SUM(O646)</f>
        <v>3588000</v>
      </c>
      <c r="P642" s="18">
        <f t="shared" si="43"/>
        <v>2998900</v>
      </c>
      <c r="Q642" s="19">
        <f t="shared" si="43"/>
        <v>3000000</v>
      </c>
      <c r="R642" s="20"/>
    </row>
    <row r="643" spans="1:18" x14ac:dyDescent="0.25">
      <c r="A643" s="25"/>
      <c r="B643" s="26"/>
      <c r="C643" s="22">
        <v>302000003</v>
      </c>
      <c r="D643" s="33"/>
      <c r="E643" s="24"/>
      <c r="F643" s="24" t="s">
        <v>229</v>
      </c>
      <c r="G643" s="68" t="s">
        <v>234</v>
      </c>
      <c r="H643" s="69">
        <v>42891</v>
      </c>
      <c r="I643" s="69">
        <v>43621</v>
      </c>
      <c r="J643" s="27"/>
      <c r="K643" s="28"/>
      <c r="L643" s="61"/>
      <c r="M643" s="31"/>
      <c r="N643" s="31"/>
      <c r="O643" s="31"/>
      <c r="P643" s="31"/>
      <c r="Q643" s="34"/>
    </row>
    <row r="644" spans="1:18" x14ac:dyDescent="0.25">
      <c r="A644" s="25"/>
      <c r="B644" s="26"/>
      <c r="C644" s="22">
        <v>302000003</v>
      </c>
      <c r="D644" s="33"/>
      <c r="E644" s="24"/>
      <c r="F644" s="24" t="s">
        <v>230</v>
      </c>
      <c r="G644" s="68" t="s">
        <v>234</v>
      </c>
      <c r="H644" s="68" t="s">
        <v>231</v>
      </c>
      <c r="I644" s="69">
        <v>44010</v>
      </c>
      <c r="J644" s="27"/>
      <c r="K644" s="28"/>
      <c r="L644" s="61"/>
      <c r="M644" s="31"/>
      <c r="N644" s="31"/>
      <c r="O644" s="31"/>
      <c r="P644" s="31"/>
      <c r="Q644" s="34"/>
    </row>
    <row r="645" spans="1:18" ht="21" x14ac:dyDescent="0.25">
      <c r="A645" s="25"/>
      <c r="B645" s="26"/>
      <c r="C645" s="22">
        <v>302000003</v>
      </c>
      <c r="D645" s="33"/>
      <c r="E645" s="24"/>
      <c r="F645" s="24" t="s">
        <v>373</v>
      </c>
      <c r="G645" s="68" t="s">
        <v>234</v>
      </c>
      <c r="H645" s="69">
        <v>43711</v>
      </c>
      <c r="I645" s="69"/>
      <c r="J645" s="27"/>
      <c r="K645" s="28"/>
      <c r="L645" s="61"/>
      <c r="M645" s="31"/>
      <c r="N645" s="31"/>
      <c r="O645" s="31"/>
      <c r="P645" s="31"/>
      <c r="Q645" s="34"/>
    </row>
    <row r="646" spans="1:18" x14ac:dyDescent="0.25">
      <c r="A646" s="25"/>
      <c r="B646" s="26" t="s">
        <v>301</v>
      </c>
      <c r="C646" s="22">
        <v>302000003</v>
      </c>
      <c r="D646" s="33"/>
      <c r="E646" s="24"/>
      <c r="F646" s="24"/>
      <c r="G646" s="68"/>
      <c r="H646" s="68"/>
      <c r="I646" s="68"/>
      <c r="J646" s="27">
        <v>1301</v>
      </c>
      <c r="K646" s="28">
        <v>7520010150</v>
      </c>
      <c r="L646" s="61">
        <v>700</v>
      </c>
      <c r="M646" s="31">
        <v>3564000</v>
      </c>
      <c r="N646" s="31">
        <v>3564000</v>
      </c>
      <c r="O646" s="31">
        <v>3588000</v>
      </c>
      <c r="P646" s="31">
        <v>2998900</v>
      </c>
      <c r="Q646" s="34">
        <v>3000000</v>
      </c>
    </row>
    <row r="647" spans="1:18" s="21" customFormat="1" ht="26.5" customHeight="1" x14ac:dyDescent="0.25">
      <c r="A647" s="13">
        <v>302000000</v>
      </c>
      <c r="B647" s="14"/>
      <c r="C647" s="15">
        <v>302000004</v>
      </c>
      <c r="D647" s="162" t="s">
        <v>24</v>
      </c>
      <c r="E647" s="162"/>
      <c r="F647" s="162"/>
      <c r="G647" s="74"/>
      <c r="H647" s="74"/>
      <c r="I647" s="74"/>
      <c r="J647" s="16"/>
      <c r="K647" s="17"/>
      <c r="L647" s="60"/>
      <c r="M647" s="18">
        <f t="shared" ref="M647:N647" si="44">SUM(M652)</f>
        <v>36000</v>
      </c>
      <c r="N647" s="18">
        <f t="shared" si="44"/>
        <v>2200</v>
      </c>
      <c r="O647" s="18">
        <f t="shared" ref="O647:Q647" si="45">SUM(O652)</f>
        <v>2000</v>
      </c>
      <c r="P647" s="18">
        <f t="shared" si="45"/>
        <v>1100</v>
      </c>
      <c r="Q647" s="19">
        <f t="shared" si="45"/>
        <v>0</v>
      </c>
      <c r="R647" s="20"/>
    </row>
    <row r="648" spans="1:18" ht="21" x14ac:dyDescent="0.25">
      <c r="A648" s="25"/>
      <c r="B648" s="26"/>
      <c r="C648" s="22">
        <v>302000004</v>
      </c>
      <c r="D648" s="33"/>
      <c r="E648" s="24"/>
      <c r="F648" s="24" t="s">
        <v>232</v>
      </c>
      <c r="G648" s="68" t="s">
        <v>234</v>
      </c>
      <c r="H648" s="69">
        <v>43420</v>
      </c>
      <c r="I648" s="69">
        <v>43776</v>
      </c>
      <c r="J648" s="27"/>
      <c r="K648" s="28"/>
      <c r="L648" s="61"/>
      <c r="M648" s="31"/>
      <c r="N648" s="31"/>
      <c r="O648" s="31"/>
      <c r="P648" s="31"/>
      <c r="Q648" s="34"/>
    </row>
    <row r="649" spans="1:18" ht="21" x14ac:dyDescent="0.25">
      <c r="A649" s="25"/>
      <c r="B649" s="26"/>
      <c r="C649" s="22">
        <v>302000004</v>
      </c>
      <c r="D649" s="33"/>
      <c r="E649" s="24"/>
      <c r="F649" s="24" t="s">
        <v>372</v>
      </c>
      <c r="G649" s="68" t="s">
        <v>252</v>
      </c>
      <c r="H649" s="69">
        <v>43705</v>
      </c>
      <c r="I649" s="69">
        <v>44013</v>
      </c>
      <c r="J649" s="27"/>
      <c r="K649" s="28"/>
      <c r="L649" s="61"/>
      <c r="M649" s="31"/>
      <c r="N649" s="31"/>
      <c r="O649" s="31"/>
      <c r="P649" s="31"/>
      <c r="Q649" s="34"/>
    </row>
    <row r="650" spans="1:18" ht="21" x14ac:dyDescent="0.25">
      <c r="A650" s="25"/>
      <c r="B650" s="26"/>
      <c r="C650" s="22">
        <v>302000004</v>
      </c>
      <c r="D650" s="33"/>
      <c r="E650" s="24"/>
      <c r="F650" s="24" t="s">
        <v>233</v>
      </c>
      <c r="G650" s="68" t="s">
        <v>234</v>
      </c>
      <c r="H650" s="69">
        <v>43375</v>
      </c>
      <c r="I650" s="69">
        <v>43733</v>
      </c>
      <c r="J650" s="27"/>
      <c r="K650" s="28"/>
      <c r="L650" s="61"/>
      <c r="M650" s="31"/>
      <c r="N650" s="31"/>
      <c r="O650" s="31"/>
      <c r="P650" s="31"/>
      <c r="Q650" s="34"/>
    </row>
    <row r="651" spans="1:18" ht="21" x14ac:dyDescent="0.25">
      <c r="A651" s="25"/>
      <c r="B651" s="26"/>
      <c r="C651" s="22">
        <v>302000004</v>
      </c>
      <c r="D651" s="33"/>
      <c r="E651" s="24"/>
      <c r="F651" s="24" t="s">
        <v>303</v>
      </c>
      <c r="G651" s="68" t="s">
        <v>252</v>
      </c>
      <c r="H651" s="69" t="s">
        <v>304</v>
      </c>
      <c r="I651" s="69">
        <v>43800</v>
      </c>
      <c r="J651" s="27"/>
      <c r="K651" s="28"/>
      <c r="L651" s="61"/>
      <c r="M651" s="31"/>
      <c r="N651" s="31"/>
      <c r="O651" s="31"/>
      <c r="P651" s="31"/>
      <c r="Q651" s="34"/>
    </row>
    <row r="652" spans="1:18" x14ac:dyDescent="0.25">
      <c r="A652" s="25"/>
      <c r="B652" s="26" t="s">
        <v>301</v>
      </c>
      <c r="C652" s="22">
        <v>302000004</v>
      </c>
      <c r="D652" s="33"/>
      <c r="E652" s="24"/>
      <c r="F652" s="24"/>
      <c r="G652" s="68"/>
      <c r="H652" s="68"/>
      <c r="I652" s="68"/>
      <c r="J652" s="27">
        <v>1301</v>
      </c>
      <c r="K652" s="28">
        <v>7520010150</v>
      </c>
      <c r="L652" s="61">
        <v>700</v>
      </c>
      <c r="M652" s="31">
        <v>36000</v>
      </c>
      <c r="N652" s="31">
        <v>2200</v>
      </c>
      <c r="O652" s="31">
        <v>2000</v>
      </c>
      <c r="P652" s="31">
        <v>1100</v>
      </c>
      <c r="Q652" s="32">
        <v>0</v>
      </c>
    </row>
    <row r="653" spans="1:18" s="21" customFormat="1" ht="47.5" customHeight="1" x14ac:dyDescent="0.25">
      <c r="A653" s="13">
        <v>302000000</v>
      </c>
      <c r="B653" s="14"/>
      <c r="C653" s="15">
        <v>302000008</v>
      </c>
      <c r="D653" s="162" t="s">
        <v>23</v>
      </c>
      <c r="E653" s="162"/>
      <c r="F653" s="162"/>
      <c r="G653" s="74"/>
      <c r="H653" s="74"/>
      <c r="I653" s="74"/>
      <c r="J653" s="16"/>
      <c r="K653" s="17"/>
      <c r="L653" s="60"/>
      <c r="M653" s="18">
        <f t="shared" ref="M653:Q653" si="46">SUM(M659:M665)</f>
        <v>37212800</v>
      </c>
      <c r="N653" s="18">
        <f t="shared" si="46"/>
        <v>34848400</v>
      </c>
      <c r="O653" s="18">
        <f t="shared" si="46"/>
        <v>38817400</v>
      </c>
      <c r="P653" s="18">
        <f t="shared" si="46"/>
        <v>35817400</v>
      </c>
      <c r="Q653" s="19">
        <f t="shared" si="46"/>
        <v>35817400</v>
      </c>
      <c r="R653" s="20"/>
    </row>
    <row r="654" spans="1:18" ht="21" x14ac:dyDescent="0.25">
      <c r="A654" s="25"/>
      <c r="B654" s="26"/>
      <c r="C654" s="22">
        <v>302000008</v>
      </c>
      <c r="D654" s="33"/>
      <c r="E654" s="24"/>
      <c r="F654" s="36" t="s">
        <v>235</v>
      </c>
      <c r="G654" s="70" t="s">
        <v>110</v>
      </c>
      <c r="H654" s="70" t="s">
        <v>239</v>
      </c>
      <c r="I654" s="68"/>
      <c r="J654" s="27"/>
      <c r="K654" s="28"/>
      <c r="L654" s="61"/>
      <c r="M654" s="31"/>
      <c r="N654" s="31"/>
      <c r="O654" s="31"/>
      <c r="P654" s="31"/>
      <c r="Q654" s="34"/>
    </row>
    <row r="655" spans="1:18" ht="21" x14ac:dyDescent="0.25">
      <c r="A655" s="25"/>
      <c r="B655" s="26"/>
      <c r="C655" s="22">
        <v>302000008</v>
      </c>
      <c r="D655" s="33"/>
      <c r="E655" s="24"/>
      <c r="F655" s="36" t="s">
        <v>236</v>
      </c>
      <c r="G655" s="70" t="s">
        <v>139</v>
      </c>
      <c r="H655" s="70" t="s">
        <v>237</v>
      </c>
      <c r="I655" s="68"/>
      <c r="J655" s="27"/>
      <c r="K655" s="28"/>
      <c r="L655" s="61"/>
      <c r="M655" s="31"/>
      <c r="N655" s="31"/>
      <c r="O655" s="31"/>
      <c r="P655" s="31"/>
      <c r="Q655" s="34"/>
    </row>
    <row r="656" spans="1:18" ht="31.5" x14ac:dyDescent="0.25">
      <c r="A656" s="25"/>
      <c r="B656" s="26"/>
      <c r="C656" s="22">
        <v>302000008</v>
      </c>
      <c r="D656" s="33"/>
      <c r="E656" s="24"/>
      <c r="F656" s="36" t="s">
        <v>238</v>
      </c>
      <c r="G656" s="70" t="s">
        <v>76</v>
      </c>
      <c r="H656" s="71">
        <v>42005</v>
      </c>
      <c r="I656" s="68"/>
      <c r="J656" s="27"/>
      <c r="K656" s="28"/>
      <c r="L656" s="61"/>
      <c r="M656" s="31"/>
      <c r="N656" s="31"/>
      <c r="O656" s="31"/>
      <c r="P656" s="31"/>
      <c r="Q656" s="34"/>
    </row>
    <row r="657" spans="1:18" ht="21" x14ac:dyDescent="0.25">
      <c r="A657" s="25"/>
      <c r="B657" s="26"/>
      <c r="C657" s="22">
        <v>302000008</v>
      </c>
      <c r="D657" s="33"/>
      <c r="E657" s="24"/>
      <c r="F657" s="24" t="s">
        <v>240</v>
      </c>
      <c r="G657" s="68" t="s">
        <v>110</v>
      </c>
      <c r="H657" s="69">
        <v>40861</v>
      </c>
      <c r="I657" s="68"/>
      <c r="J657" s="27"/>
      <c r="K657" s="28"/>
      <c r="L657" s="61"/>
      <c r="M657" s="31"/>
      <c r="N657" s="31"/>
      <c r="O657" s="31"/>
      <c r="P657" s="31"/>
      <c r="Q657" s="34"/>
    </row>
    <row r="658" spans="1:18" ht="21" x14ac:dyDescent="0.25">
      <c r="A658" s="25"/>
      <c r="B658" s="26"/>
      <c r="C658" s="22">
        <v>302000008</v>
      </c>
      <c r="D658" s="33"/>
      <c r="E658" s="24"/>
      <c r="F658" s="24" t="s">
        <v>241</v>
      </c>
      <c r="G658" s="68" t="s">
        <v>110</v>
      </c>
      <c r="H658" s="69">
        <v>42062</v>
      </c>
      <c r="I658" s="68"/>
      <c r="J658" s="27"/>
      <c r="K658" s="28"/>
      <c r="L658" s="61"/>
      <c r="M658" s="31"/>
      <c r="N658" s="31"/>
      <c r="O658" s="31"/>
      <c r="P658" s="31"/>
      <c r="Q658" s="34"/>
    </row>
    <row r="659" spans="1:18" x14ac:dyDescent="0.25">
      <c r="A659" s="25"/>
      <c r="B659" s="26" t="s">
        <v>301</v>
      </c>
      <c r="C659" s="22">
        <v>302000008</v>
      </c>
      <c r="D659" s="33"/>
      <c r="E659" s="24"/>
      <c r="F659" s="24"/>
      <c r="G659" s="68"/>
      <c r="H659" s="68"/>
      <c r="I659" s="68"/>
      <c r="J659" s="27">
        <v>113</v>
      </c>
      <c r="K659" s="28">
        <v>420109910</v>
      </c>
      <c r="L659" s="61">
        <v>200</v>
      </c>
      <c r="M659" s="31">
        <v>20000</v>
      </c>
      <c r="N659" s="31">
        <v>19900</v>
      </c>
      <c r="O659" s="31">
        <v>20000</v>
      </c>
      <c r="P659" s="31">
        <v>20000</v>
      </c>
      <c r="Q659" s="32">
        <v>20000</v>
      </c>
    </row>
    <row r="660" spans="1:18" x14ac:dyDescent="0.25">
      <c r="A660" s="25"/>
      <c r="B660" s="26" t="s">
        <v>301</v>
      </c>
      <c r="C660" s="22">
        <v>302000008</v>
      </c>
      <c r="D660" s="33"/>
      <c r="E660" s="24"/>
      <c r="F660" s="24"/>
      <c r="G660" s="68"/>
      <c r="H660" s="68"/>
      <c r="I660" s="68"/>
      <c r="J660" s="27">
        <v>113</v>
      </c>
      <c r="K660" s="28">
        <v>7210000590</v>
      </c>
      <c r="L660" s="61">
        <v>100</v>
      </c>
      <c r="M660" s="31">
        <v>4829400</v>
      </c>
      <c r="N660" s="31">
        <v>4819800</v>
      </c>
      <c r="O660" s="31">
        <v>4829600</v>
      </c>
      <c r="P660" s="31">
        <v>4829600</v>
      </c>
      <c r="Q660" s="32">
        <v>4829600</v>
      </c>
    </row>
    <row r="661" spans="1:18" x14ac:dyDescent="0.25">
      <c r="A661" s="25"/>
      <c r="B661" s="26" t="s">
        <v>301</v>
      </c>
      <c r="C661" s="22">
        <v>302000008</v>
      </c>
      <c r="D661" s="33"/>
      <c r="E661" s="24"/>
      <c r="F661" s="24"/>
      <c r="G661" s="68"/>
      <c r="H661" s="68"/>
      <c r="I661" s="68"/>
      <c r="J661" s="27">
        <v>113</v>
      </c>
      <c r="K661" s="28">
        <v>7210000590</v>
      </c>
      <c r="L661" s="61">
        <v>200</v>
      </c>
      <c r="M661" s="31">
        <v>254300</v>
      </c>
      <c r="N661" s="31">
        <v>248800</v>
      </c>
      <c r="O661" s="31">
        <v>348500</v>
      </c>
      <c r="P661" s="31">
        <v>348500</v>
      </c>
      <c r="Q661" s="31">
        <v>348500</v>
      </c>
    </row>
    <row r="662" spans="1:18" x14ac:dyDescent="0.25">
      <c r="A662" s="25"/>
      <c r="B662" s="26" t="s">
        <v>301</v>
      </c>
      <c r="C662" s="22">
        <v>302000008</v>
      </c>
      <c r="D662" s="33"/>
      <c r="E662" s="24"/>
      <c r="F662" s="24"/>
      <c r="G662" s="68"/>
      <c r="H662" s="68"/>
      <c r="I662" s="68"/>
      <c r="J662" s="27">
        <v>113</v>
      </c>
      <c r="K662" s="28">
        <v>7210000590</v>
      </c>
      <c r="L662" s="61">
        <v>800</v>
      </c>
      <c r="M662" s="31">
        <v>5000</v>
      </c>
      <c r="N662" s="31">
        <v>200</v>
      </c>
      <c r="O662" s="31">
        <v>1500</v>
      </c>
      <c r="P662" s="31">
        <v>1500</v>
      </c>
      <c r="Q662" s="31">
        <v>1500</v>
      </c>
    </row>
    <row r="663" spans="1:18" x14ac:dyDescent="0.25">
      <c r="A663" s="25"/>
      <c r="B663" s="26" t="s">
        <v>301</v>
      </c>
      <c r="C663" s="22">
        <v>302000008</v>
      </c>
      <c r="D663" s="33"/>
      <c r="E663" s="24"/>
      <c r="F663" s="24"/>
      <c r="G663" s="68"/>
      <c r="H663" s="68"/>
      <c r="I663" s="68"/>
      <c r="J663" s="27">
        <v>113</v>
      </c>
      <c r="K663" s="28">
        <v>7250000590</v>
      </c>
      <c r="L663" s="61">
        <v>100</v>
      </c>
      <c r="M663" s="31">
        <v>17033200</v>
      </c>
      <c r="N663" s="31">
        <v>16991900</v>
      </c>
      <c r="O663" s="31">
        <v>17457800</v>
      </c>
      <c r="P663" s="31">
        <v>17457800</v>
      </c>
      <c r="Q663" s="32">
        <v>17457800</v>
      </c>
    </row>
    <row r="664" spans="1:18" x14ac:dyDescent="0.25">
      <c r="A664" s="25"/>
      <c r="B664" s="26" t="s">
        <v>301</v>
      </c>
      <c r="C664" s="22">
        <v>302000008</v>
      </c>
      <c r="D664" s="33"/>
      <c r="E664" s="24"/>
      <c r="F664" s="24"/>
      <c r="G664" s="68"/>
      <c r="H664" s="68"/>
      <c r="I664" s="68"/>
      <c r="J664" s="27">
        <v>113</v>
      </c>
      <c r="K664" s="28">
        <v>7250000590</v>
      </c>
      <c r="L664" s="61">
        <v>200</v>
      </c>
      <c r="M664" s="31">
        <v>14560900</v>
      </c>
      <c r="N664" s="31">
        <v>12257800</v>
      </c>
      <c r="O664" s="31">
        <v>15650000</v>
      </c>
      <c r="P664" s="31">
        <v>12650000</v>
      </c>
      <c r="Q664" s="32">
        <v>12650000</v>
      </c>
    </row>
    <row r="665" spans="1:18" x14ac:dyDescent="0.25">
      <c r="A665" s="25"/>
      <c r="B665" s="26" t="s">
        <v>301</v>
      </c>
      <c r="C665" s="22">
        <v>302000008</v>
      </c>
      <c r="D665" s="33"/>
      <c r="E665" s="24"/>
      <c r="F665" s="24"/>
      <c r="G665" s="68"/>
      <c r="H665" s="68"/>
      <c r="I665" s="68"/>
      <c r="J665" s="27">
        <v>113</v>
      </c>
      <c r="K665" s="28">
        <v>7250000590</v>
      </c>
      <c r="L665" s="61">
        <v>800</v>
      </c>
      <c r="M665" s="31">
        <v>510000</v>
      </c>
      <c r="N665" s="31">
        <v>510000</v>
      </c>
      <c r="O665" s="31">
        <v>510000</v>
      </c>
      <c r="P665" s="31">
        <v>510000</v>
      </c>
      <c r="Q665" s="32">
        <v>510000</v>
      </c>
    </row>
    <row r="666" spans="1:18" s="21" customFormat="1" ht="56" customHeight="1" x14ac:dyDescent="0.25">
      <c r="A666" s="13">
        <v>302000000</v>
      </c>
      <c r="B666" s="14"/>
      <c r="C666" s="15">
        <v>302000017</v>
      </c>
      <c r="D666" s="162" t="s">
        <v>22</v>
      </c>
      <c r="E666" s="162"/>
      <c r="F666" s="162"/>
      <c r="G666" s="74"/>
      <c r="H666" s="74"/>
      <c r="I666" s="74"/>
      <c r="J666" s="16"/>
      <c r="K666" s="17"/>
      <c r="L666" s="60"/>
      <c r="M666" s="18">
        <f t="shared" ref="M666:N666" si="47">SUM(M668:M669)</f>
        <v>3700000</v>
      </c>
      <c r="N666" s="18">
        <f t="shared" si="47"/>
        <v>3599800</v>
      </c>
      <c r="O666" s="18">
        <f t="shared" ref="O666:Q666" si="48">SUM(O668:O669)</f>
        <v>3780000</v>
      </c>
      <c r="P666" s="18">
        <f t="shared" si="48"/>
        <v>1200000</v>
      </c>
      <c r="Q666" s="19">
        <f t="shared" si="48"/>
        <v>1200000</v>
      </c>
      <c r="R666" s="20"/>
    </row>
    <row r="667" spans="1:18" ht="31.5" x14ac:dyDescent="0.25">
      <c r="A667" s="25"/>
      <c r="B667" s="26"/>
      <c r="C667" s="22">
        <v>302000017</v>
      </c>
      <c r="D667" s="33"/>
      <c r="E667" s="24"/>
      <c r="F667" s="36" t="s">
        <v>243</v>
      </c>
      <c r="G667" s="70" t="s">
        <v>76</v>
      </c>
      <c r="H667" s="71">
        <v>42005</v>
      </c>
      <c r="I667" s="68"/>
      <c r="J667" s="27"/>
      <c r="K667" s="28"/>
      <c r="L667" s="61"/>
      <c r="M667" s="31"/>
      <c r="N667" s="31"/>
      <c r="O667" s="31"/>
      <c r="P667" s="31"/>
      <c r="Q667" s="34"/>
    </row>
    <row r="668" spans="1:18" x14ac:dyDescent="0.25">
      <c r="A668" s="25"/>
      <c r="B668" s="26" t="s">
        <v>301</v>
      </c>
      <c r="C668" s="22">
        <v>302000017</v>
      </c>
      <c r="D668" s="33"/>
      <c r="E668" s="24"/>
      <c r="F668" s="24"/>
      <c r="G668" s="68"/>
      <c r="H668" s="68"/>
      <c r="I668" s="68"/>
      <c r="J668" s="27">
        <v>113</v>
      </c>
      <c r="K668" s="28">
        <v>1110110420</v>
      </c>
      <c r="L668" s="61">
        <v>200</v>
      </c>
      <c r="M668" s="31">
        <v>2000000</v>
      </c>
      <c r="N668" s="31">
        <v>1901400</v>
      </c>
      <c r="O668" s="31">
        <v>2080000</v>
      </c>
      <c r="P668" s="31">
        <v>600000</v>
      </c>
      <c r="Q668" s="32">
        <v>600000</v>
      </c>
    </row>
    <row r="669" spans="1:18" x14ac:dyDescent="0.25">
      <c r="A669" s="25"/>
      <c r="B669" s="26" t="s">
        <v>301</v>
      </c>
      <c r="C669" s="22">
        <v>302000017</v>
      </c>
      <c r="D669" s="33"/>
      <c r="E669" s="24"/>
      <c r="F669" s="24"/>
      <c r="G669" s="68"/>
      <c r="H669" s="68"/>
      <c r="I669" s="68"/>
      <c r="J669" s="27">
        <v>113</v>
      </c>
      <c r="K669" s="28">
        <v>1110210420</v>
      </c>
      <c r="L669" s="61">
        <v>200</v>
      </c>
      <c r="M669" s="31">
        <v>1700000</v>
      </c>
      <c r="N669" s="31">
        <v>1698400</v>
      </c>
      <c r="O669" s="31">
        <v>1700000</v>
      </c>
      <c r="P669" s="31">
        <v>600000</v>
      </c>
      <c r="Q669" s="32">
        <v>600000</v>
      </c>
    </row>
    <row r="670" spans="1:18" s="21" customFormat="1" ht="22.5" customHeight="1" x14ac:dyDescent="0.25">
      <c r="A670" s="13">
        <v>303000000</v>
      </c>
      <c r="B670" s="14"/>
      <c r="C670" s="15">
        <v>302000023</v>
      </c>
      <c r="D670" s="162" t="s">
        <v>21</v>
      </c>
      <c r="E670" s="162"/>
      <c r="F670" s="162"/>
      <c r="G670" s="74"/>
      <c r="H670" s="74"/>
      <c r="I670" s="74"/>
      <c r="J670" s="16"/>
      <c r="K670" s="17"/>
      <c r="L670" s="60"/>
      <c r="M670" s="18">
        <f t="shared" ref="M670:N670" si="49">SUM(M673)</f>
        <v>2685000</v>
      </c>
      <c r="N670" s="18">
        <f t="shared" si="49"/>
        <v>2633700</v>
      </c>
      <c r="O670" s="18">
        <f t="shared" ref="O670:Q670" si="50">SUM(O673)</f>
        <v>2900000</v>
      </c>
      <c r="P670" s="18">
        <f t="shared" si="50"/>
        <v>2900000</v>
      </c>
      <c r="Q670" s="19">
        <f t="shared" si="50"/>
        <v>2900000</v>
      </c>
      <c r="R670" s="20"/>
    </row>
    <row r="671" spans="1:18" ht="31.5" x14ac:dyDescent="0.25">
      <c r="A671" s="25"/>
      <c r="B671" s="26"/>
      <c r="C671" s="22">
        <v>302000023</v>
      </c>
      <c r="D671" s="33"/>
      <c r="E671" s="24"/>
      <c r="F671" s="24" t="s">
        <v>244</v>
      </c>
      <c r="G671" s="68" t="s">
        <v>242</v>
      </c>
      <c r="H671" s="69">
        <v>42277</v>
      </c>
      <c r="I671" s="68"/>
      <c r="J671" s="27"/>
      <c r="K671" s="28"/>
      <c r="L671" s="61"/>
      <c r="M671" s="31"/>
      <c r="N671" s="31"/>
      <c r="O671" s="31"/>
      <c r="P671" s="31"/>
      <c r="Q671" s="34"/>
    </row>
    <row r="672" spans="1:18" ht="21" x14ac:dyDescent="0.25">
      <c r="A672" s="25"/>
      <c r="B672" s="26"/>
      <c r="C672" s="22">
        <v>302000023</v>
      </c>
      <c r="D672" s="33"/>
      <c r="E672" s="24"/>
      <c r="F672" s="24" t="s">
        <v>245</v>
      </c>
      <c r="G672" s="68" t="s">
        <v>242</v>
      </c>
      <c r="H672" s="69">
        <v>42005</v>
      </c>
      <c r="I672" s="68"/>
      <c r="J672" s="27"/>
      <c r="K672" s="28"/>
      <c r="L672" s="61"/>
      <c r="M672" s="31"/>
      <c r="N672" s="31"/>
      <c r="O672" s="31"/>
      <c r="P672" s="31"/>
      <c r="Q672" s="34"/>
    </row>
    <row r="673" spans="1:18" x14ac:dyDescent="0.25">
      <c r="A673" s="25"/>
      <c r="B673" s="26" t="s">
        <v>301</v>
      </c>
      <c r="C673" s="22">
        <v>302000023</v>
      </c>
      <c r="D673" s="33"/>
      <c r="E673" s="24"/>
      <c r="F673" s="24"/>
      <c r="G673" s="68"/>
      <c r="H673" s="68"/>
      <c r="I673" s="68"/>
      <c r="J673" s="27">
        <v>1001</v>
      </c>
      <c r="K673" s="28">
        <v>240140010</v>
      </c>
      <c r="L673" s="61">
        <v>300</v>
      </c>
      <c r="M673" s="31">
        <v>2685000</v>
      </c>
      <c r="N673" s="31">
        <v>2633700</v>
      </c>
      <c r="O673" s="31">
        <v>2900000</v>
      </c>
      <c r="P673" s="31">
        <v>2900000</v>
      </c>
      <c r="Q673" s="32">
        <v>2900000</v>
      </c>
    </row>
    <row r="674" spans="1:18" s="141" customFormat="1" ht="32.5" customHeight="1" x14ac:dyDescent="0.25">
      <c r="A674" s="160" t="s">
        <v>20</v>
      </c>
      <c r="B674" s="161"/>
      <c r="C674" s="161"/>
      <c r="D674" s="161"/>
      <c r="E674" s="161"/>
      <c r="F674" s="161"/>
      <c r="G674" s="161"/>
      <c r="H674" s="161"/>
      <c r="I674" s="142" t="s">
        <v>0</v>
      </c>
      <c r="J674" s="148"/>
      <c r="K674" s="149"/>
      <c r="L674" s="150"/>
      <c r="M674" s="146">
        <f t="shared" ref="M674:N674" si="51">M675+M682</f>
        <v>246365800</v>
      </c>
      <c r="N674" s="146">
        <f t="shared" si="51"/>
        <v>240468300</v>
      </c>
      <c r="O674" s="146">
        <f t="shared" ref="O674:Q674" si="52">O675+O682</f>
        <v>220147600</v>
      </c>
      <c r="P674" s="146">
        <f t="shared" si="52"/>
        <v>222836700</v>
      </c>
      <c r="Q674" s="146">
        <f t="shared" si="52"/>
        <v>227297800</v>
      </c>
      <c r="R674" s="140"/>
    </row>
    <row r="675" spans="1:18" s="141" customFormat="1" x14ac:dyDescent="0.25">
      <c r="A675" s="160" t="s">
        <v>19</v>
      </c>
      <c r="B675" s="161"/>
      <c r="C675" s="161"/>
      <c r="D675" s="161"/>
      <c r="E675" s="161"/>
      <c r="F675" s="161"/>
      <c r="G675" s="161"/>
      <c r="H675" s="161"/>
      <c r="I675" s="142" t="s">
        <v>0</v>
      </c>
      <c r="J675" s="165"/>
      <c r="K675" s="165"/>
      <c r="L675" s="165"/>
      <c r="M675" s="146">
        <f t="shared" ref="M675:N675" si="53">M676+M679</f>
        <v>25400</v>
      </c>
      <c r="N675" s="146">
        <f t="shared" si="53"/>
        <v>24900</v>
      </c>
      <c r="O675" s="146">
        <f t="shared" ref="O675:Q675" si="54">O676+O679</f>
        <v>1874300</v>
      </c>
      <c r="P675" s="146">
        <f t="shared" si="54"/>
        <v>201800</v>
      </c>
      <c r="Q675" s="146">
        <f t="shared" si="54"/>
        <v>11700</v>
      </c>
      <c r="R675" s="140"/>
    </row>
    <row r="676" spans="1:18" s="21" customFormat="1" x14ac:dyDescent="0.25">
      <c r="A676" s="13">
        <v>304000000</v>
      </c>
      <c r="B676" s="14"/>
      <c r="C676" s="15">
        <v>304010002</v>
      </c>
      <c r="D676" s="162" t="s">
        <v>18</v>
      </c>
      <c r="E676" s="162"/>
      <c r="F676" s="162"/>
      <c r="G676" s="74"/>
      <c r="H676" s="74"/>
      <c r="I676" s="74"/>
      <c r="J676" s="16"/>
      <c r="K676" s="17"/>
      <c r="L676" s="60"/>
      <c r="M676" s="18">
        <f t="shared" ref="M676:N676" si="55">SUM(M678)</f>
        <v>25400</v>
      </c>
      <c r="N676" s="18">
        <f t="shared" si="55"/>
        <v>24900</v>
      </c>
      <c r="O676" s="18">
        <f t="shared" ref="O676:Q676" si="56">SUM(O678)</f>
        <v>27100</v>
      </c>
      <c r="P676" s="18">
        <f t="shared" si="56"/>
        <v>201800</v>
      </c>
      <c r="Q676" s="19">
        <f t="shared" si="56"/>
        <v>11700</v>
      </c>
      <c r="R676" s="20"/>
    </row>
    <row r="677" spans="1:18" x14ac:dyDescent="0.25">
      <c r="A677" s="25"/>
      <c r="B677" s="26"/>
      <c r="C677" s="22">
        <v>304010002</v>
      </c>
      <c r="D677" s="33"/>
      <c r="E677" s="24"/>
      <c r="F677" s="24" t="s">
        <v>246</v>
      </c>
      <c r="G677" s="68" t="s">
        <v>247</v>
      </c>
      <c r="H677" s="69">
        <v>42116</v>
      </c>
      <c r="I677" s="68"/>
      <c r="J677" s="27"/>
      <c r="K677" s="28"/>
      <c r="L677" s="61"/>
      <c r="M677" s="31"/>
      <c r="N677" s="31"/>
      <c r="O677" s="31"/>
      <c r="P677" s="31"/>
      <c r="Q677" s="34"/>
    </row>
    <row r="678" spans="1:18" x14ac:dyDescent="0.25">
      <c r="A678" s="25"/>
      <c r="B678" s="26" t="s">
        <v>301</v>
      </c>
      <c r="C678" s="22">
        <v>304010002</v>
      </c>
      <c r="D678" s="33"/>
      <c r="E678" s="24"/>
      <c r="F678" s="24"/>
      <c r="G678" s="68"/>
      <c r="H678" s="68"/>
      <c r="I678" s="68"/>
      <c r="J678" s="27">
        <v>105</v>
      </c>
      <c r="K678" s="28">
        <v>7290051200</v>
      </c>
      <c r="L678" s="61">
        <v>200</v>
      </c>
      <c r="M678" s="31">
        <v>25400</v>
      </c>
      <c r="N678" s="31">
        <v>24900</v>
      </c>
      <c r="O678" s="31">
        <v>27100</v>
      </c>
      <c r="P678" s="31">
        <v>201800</v>
      </c>
      <c r="Q678" s="34">
        <v>11700</v>
      </c>
    </row>
    <row r="679" spans="1:18" s="21" customFormat="1" x14ac:dyDescent="0.25">
      <c r="A679" s="13">
        <v>304000000</v>
      </c>
      <c r="B679" s="14"/>
      <c r="C679" s="15">
        <v>304010030</v>
      </c>
      <c r="D679" s="162" t="s">
        <v>379</v>
      </c>
      <c r="E679" s="162"/>
      <c r="F679" s="162"/>
      <c r="G679" s="74"/>
      <c r="H679" s="74"/>
      <c r="I679" s="74"/>
      <c r="J679" s="16"/>
      <c r="K679" s="17"/>
      <c r="L679" s="60"/>
      <c r="M679" s="18">
        <f t="shared" ref="M679:N679" si="57">SUM(M681)</f>
        <v>0</v>
      </c>
      <c r="N679" s="18">
        <f t="shared" si="57"/>
        <v>0</v>
      </c>
      <c r="O679" s="18">
        <f t="shared" ref="O679:Q679" si="58">SUM(O681)</f>
        <v>1847200</v>
      </c>
      <c r="P679" s="18">
        <f t="shared" si="58"/>
        <v>0</v>
      </c>
      <c r="Q679" s="19">
        <f t="shared" si="58"/>
        <v>0</v>
      </c>
      <c r="R679" s="20"/>
    </row>
    <row r="680" spans="1:18" x14ac:dyDescent="0.25">
      <c r="A680" s="25"/>
      <c r="B680" s="26"/>
      <c r="C680" s="22">
        <v>304010030</v>
      </c>
      <c r="D680" s="33"/>
      <c r="E680" s="24"/>
      <c r="F680" s="24" t="s">
        <v>246</v>
      </c>
      <c r="G680" s="70"/>
      <c r="H680" s="70"/>
      <c r="I680" s="68"/>
      <c r="J680" s="27"/>
      <c r="K680" s="28"/>
      <c r="L680" s="61"/>
      <c r="M680" s="31"/>
      <c r="N680" s="31"/>
      <c r="O680" s="31"/>
      <c r="P680" s="31"/>
      <c r="Q680" s="34"/>
    </row>
    <row r="681" spans="1:18" x14ac:dyDescent="0.25">
      <c r="A681" s="25"/>
      <c r="B681" s="26" t="s">
        <v>301</v>
      </c>
      <c r="C681" s="22">
        <v>304010030</v>
      </c>
      <c r="D681" s="33"/>
      <c r="E681" s="24"/>
      <c r="F681" s="24"/>
      <c r="G681" s="68"/>
      <c r="H681" s="68"/>
      <c r="I681" s="68"/>
      <c r="J681" s="27">
        <v>113</v>
      </c>
      <c r="K681" s="28">
        <v>9990054690</v>
      </c>
      <c r="L681" s="61">
        <v>200</v>
      </c>
      <c r="M681" s="31">
        <v>0</v>
      </c>
      <c r="N681" s="31">
        <v>0</v>
      </c>
      <c r="O681" s="31">
        <v>1847200</v>
      </c>
      <c r="P681" s="31">
        <v>0</v>
      </c>
      <c r="Q681" s="34">
        <v>0</v>
      </c>
    </row>
    <row r="682" spans="1:18" s="141" customFormat="1" x14ac:dyDescent="0.25">
      <c r="A682" s="160" t="s">
        <v>17</v>
      </c>
      <c r="B682" s="161"/>
      <c r="C682" s="161"/>
      <c r="D682" s="161"/>
      <c r="E682" s="161"/>
      <c r="F682" s="161"/>
      <c r="G682" s="161"/>
      <c r="H682" s="161"/>
      <c r="I682" s="142" t="s">
        <v>0</v>
      </c>
      <c r="J682" s="148"/>
      <c r="K682" s="149"/>
      <c r="L682" s="150"/>
      <c r="M682" s="146">
        <f>M683+M713+M735+M740+M745+M752+M759+M764+M774+M790+M794+M797+M801</f>
        <v>246340400</v>
      </c>
      <c r="N682" s="146">
        <f>N683+N713+N735+N740+N745+N752+N759+N764+N774+N790+N794+N797+N801</f>
        <v>240443400</v>
      </c>
      <c r="O682" s="146">
        <f t="shared" ref="O682:Q682" si="59">O683+O713+O735+O740+O745+O752+O759+O764+O774+O790+O794+O797+O801</f>
        <v>218273300</v>
      </c>
      <c r="P682" s="146">
        <f t="shared" si="59"/>
        <v>222634900</v>
      </c>
      <c r="Q682" s="146">
        <f t="shared" si="59"/>
        <v>227286100</v>
      </c>
      <c r="R682" s="140"/>
    </row>
    <row r="683" spans="1:18" s="21" customFormat="1" ht="23" customHeight="1" x14ac:dyDescent="0.25">
      <c r="A683" s="13">
        <v>304000000</v>
      </c>
      <c r="B683" s="14"/>
      <c r="C683" s="15">
        <v>304020001</v>
      </c>
      <c r="D683" s="162" t="s">
        <v>16</v>
      </c>
      <c r="E683" s="162"/>
      <c r="F683" s="162"/>
      <c r="G683" s="74"/>
      <c r="H683" s="74"/>
      <c r="I683" s="74"/>
      <c r="J683" s="16"/>
      <c r="K683" s="17"/>
      <c r="L683" s="60"/>
      <c r="M683" s="18">
        <f t="shared" ref="M683:N683" si="60">SUM(M697:M712)</f>
        <v>4721800</v>
      </c>
      <c r="N683" s="18">
        <f t="shared" si="60"/>
        <v>3796200</v>
      </c>
      <c r="O683" s="18">
        <f t="shared" ref="O683:Q683" si="61">SUM(O697:O712)</f>
        <v>4252000</v>
      </c>
      <c r="P683" s="18">
        <f t="shared" si="61"/>
        <v>4251600</v>
      </c>
      <c r="Q683" s="19">
        <f t="shared" si="61"/>
        <v>4412200</v>
      </c>
      <c r="R683" s="20"/>
    </row>
    <row r="684" spans="1:18" ht="42" x14ac:dyDescent="0.25">
      <c r="A684" s="25"/>
      <c r="B684" s="26"/>
      <c r="C684" s="22">
        <v>304020001</v>
      </c>
      <c r="D684" s="33"/>
      <c r="E684" s="24"/>
      <c r="F684" s="36" t="s">
        <v>275</v>
      </c>
      <c r="G684" s="70" t="s">
        <v>181</v>
      </c>
      <c r="H684" s="71">
        <v>43466</v>
      </c>
      <c r="I684" s="69">
        <v>43830</v>
      </c>
      <c r="J684" s="27"/>
      <c r="K684" s="28"/>
      <c r="L684" s="61"/>
      <c r="M684" s="31"/>
      <c r="N684" s="31"/>
      <c r="O684" s="31"/>
      <c r="P684" s="31"/>
      <c r="Q684" s="34"/>
    </row>
    <row r="685" spans="1:18" ht="52.5" x14ac:dyDescent="0.25">
      <c r="A685" s="25"/>
      <c r="B685" s="26"/>
      <c r="C685" s="22">
        <v>304020001</v>
      </c>
      <c r="D685" s="33"/>
      <c r="E685" s="24"/>
      <c r="F685" s="36" t="s">
        <v>384</v>
      </c>
      <c r="G685" s="70" t="s">
        <v>181</v>
      </c>
      <c r="H685" s="71">
        <v>43831</v>
      </c>
      <c r="I685" s="69">
        <v>44196</v>
      </c>
      <c r="J685" s="27"/>
      <c r="K685" s="28"/>
      <c r="L685" s="61"/>
      <c r="M685" s="31"/>
      <c r="N685" s="31"/>
      <c r="O685" s="31"/>
      <c r="P685" s="31"/>
      <c r="Q685" s="34"/>
    </row>
    <row r="686" spans="1:18" ht="42" x14ac:dyDescent="0.25">
      <c r="A686" s="25"/>
      <c r="B686" s="26"/>
      <c r="C686" s="22">
        <v>304020001</v>
      </c>
      <c r="D686" s="33"/>
      <c r="E686" s="24"/>
      <c r="F686" s="36" t="s">
        <v>276</v>
      </c>
      <c r="G686" s="70" t="s">
        <v>211</v>
      </c>
      <c r="H686" s="71">
        <v>43466</v>
      </c>
      <c r="I686" s="69">
        <v>43830</v>
      </c>
      <c r="J686" s="27"/>
      <c r="K686" s="28"/>
      <c r="L686" s="61"/>
      <c r="M686" s="31"/>
      <c r="N686" s="31"/>
      <c r="O686" s="31"/>
      <c r="P686" s="31"/>
      <c r="Q686" s="34"/>
    </row>
    <row r="687" spans="1:18" ht="52.5" x14ac:dyDescent="0.25">
      <c r="A687" s="25"/>
      <c r="B687" s="26"/>
      <c r="C687" s="22">
        <v>304020001</v>
      </c>
      <c r="D687" s="33"/>
      <c r="E687" s="24"/>
      <c r="F687" s="36" t="s">
        <v>385</v>
      </c>
      <c r="G687" s="70" t="s">
        <v>211</v>
      </c>
      <c r="H687" s="71">
        <v>43831</v>
      </c>
      <c r="I687" s="69">
        <v>44196</v>
      </c>
      <c r="J687" s="27"/>
      <c r="K687" s="28"/>
      <c r="L687" s="61"/>
      <c r="M687" s="31"/>
      <c r="N687" s="31"/>
      <c r="O687" s="31"/>
      <c r="P687" s="66"/>
      <c r="Q687" s="34"/>
    </row>
    <row r="688" spans="1:18" ht="94.5" x14ac:dyDescent="0.25">
      <c r="A688" s="25"/>
      <c r="B688" s="26"/>
      <c r="C688" s="22">
        <v>304020001</v>
      </c>
      <c r="D688" s="33"/>
      <c r="E688" s="24"/>
      <c r="F688" s="36" t="s">
        <v>386</v>
      </c>
      <c r="G688" s="70" t="s">
        <v>211</v>
      </c>
      <c r="H688" s="71">
        <v>43466</v>
      </c>
      <c r="I688" s="69">
        <v>43830</v>
      </c>
      <c r="J688" s="27"/>
      <c r="K688" s="28"/>
      <c r="L688" s="61"/>
      <c r="M688" s="31"/>
      <c r="N688" s="31"/>
      <c r="O688" s="31"/>
      <c r="P688" s="31"/>
      <c r="Q688" s="34"/>
    </row>
    <row r="689" spans="1:18" ht="94.5" x14ac:dyDescent="0.25">
      <c r="A689" s="25"/>
      <c r="B689" s="26"/>
      <c r="C689" s="22">
        <v>304020001</v>
      </c>
      <c r="D689" s="33"/>
      <c r="E689" s="24"/>
      <c r="F689" s="36" t="s">
        <v>387</v>
      </c>
      <c r="G689" s="70" t="s">
        <v>211</v>
      </c>
      <c r="H689" s="71">
        <v>43831</v>
      </c>
      <c r="I689" s="69">
        <v>44196</v>
      </c>
      <c r="J689" s="27"/>
      <c r="K689" s="28"/>
      <c r="L689" s="61"/>
      <c r="M689" s="31"/>
      <c r="N689" s="31"/>
      <c r="O689" s="31"/>
      <c r="P689" s="31"/>
      <c r="Q689" s="58"/>
    </row>
    <row r="690" spans="1:18" ht="52.5" x14ac:dyDescent="0.25">
      <c r="A690" s="25"/>
      <c r="B690" s="26"/>
      <c r="C690" s="22">
        <v>304020001</v>
      </c>
      <c r="D690" s="33"/>
      <c r="E690" s="24"/>
      <c r="F690" s="36" t="s">
        <v>277</v>
      </c>
      <c r="G690" s="70" t="s">
        <v>181</v>
      </c>
      <c r="H690" s="71">
        <v>43466</v>
      </c>
      <c r="I690" s="69">
        <v>43830</v>
      </c>
      <c r="J690" s="27"/>
      <c r="K690" s="28"/>
      <c r="L690" s="61"/>
      <c r="M690" s="31"/>
      <c r="N690" s="31"/>
      <c r="O690" s="31"/>
      <c r="P690" s="31"/>
      <c r="Q690" s="58"/>
    </row>
    <row r="691" spans="1:18" ht="21" x14ac:dyDescent="0.25">
      <c r="A691" s="25"/>
      <c r="B691" s="26"/>
      <c r="C691" s="22">
        <v>304020001</v>
      </c>
      <c r="D691" s="33"/>
      <c r="E691" s="24"/>
      <c r="F691" s="50" t="s">
        <v>278</v>
      </c>
      <c r="G691" s="70" t="s">
        <v>181</v>
      </c>
      <c r="H691" s="71">
        <v>43490</v>
      </c>
      <c r="I691" s="69">
        <v>43830</v>
      </c>
      <c r="J691" s="27"/>
      <c r="K691" s="28"/>
      <c r="L691" s="61"/>
      <c r="M691" s="31"/>
      <c r="N691" s="31"/>
      <c r="O691" s="31"/>
      <c r="P691" s="31"/>
      <c r="Q691" s="34"/>
    </row>
    <row r="692" spans="1:18" ht="42" x14ac:dyDescent="0.25">
      <c r="A692" s="25"/>
      <c r="B692" s="26"/>
      <c r="C692" s="22">
        <v>304020001</v>
      </c>
      <c r="D692" s="33"/>
      <c r="E692" s="24"/>
      <c r="F692" s="36" t="s">
        <v>400</v>
      </c>
      <c r="G692" s="70" t="s">
        <v>371</v>
      </c>
      <c r="H692" s="71">
        <v>43831</v>
      </c>
      <c r="I692" s="69">
        <v>44196</v>
      </c>
      <c r="J692" s="27"/>
      <c r="K692" s="28"/>
      <c r="L692" s="61"/>
      <c r="M692" s="31"/>
      <c r="N692" s="31"/>
      <c r="O692" s="31"/>
      <c r="P692" s="30"/>
      <c r="Q692" s="58"/>
      <c r="R692" s="5"/>
    </row>
    <row r="693" spans="1:18" ht="31.5" x14ac:dyDescent="0.25">
      <c r="A693" s="25"/>
      <c r="B693" s="26"/>
      <c r="C693" s="22">
        <v>304020001</v>
      </c>
      <c r="D693" s="33"/>
      <c r="E693" s="24"/>
      <c r="F693" s="33" t="s">
        <v>296</v>
      </c>
      <c r="G693" s="70" t="s">
        <v>295</v>
      </c>
      <c r="H693" s="71">
        <v>43466</v>
      </c>
      <c r="I693" s="69">
        <v>43830</v>
      </c>
      <c r="J693" s="27"/>
      <c r="K693" s="28"/>
      <c r="L693" s="61"/>
      <c r="M693" s="31"/>
      <c r="N693" s="31"/>
      <c r="O693" s="31"/>
      <c r="P693" s="31"/>
      <c r="Q693" s="34"/>
    </row>
    <row r="694" spans="1:18" ht="21" x14ac:dyDescent="0.25">
      <c r="A694" s="25"/>
      <c r="B694" s="26"/>
      <c r="C694" s="22">
        <v>304020001</v>
      </c>
      <c r="D694" s="33"/>
      <c r="E694" s="24"/>
      <c r="F694" s="36" t="s">
        <v>399</v>
      </c>
      <c r="G694" s="70" t="s">
        <v>181</v>
      </c>
      <c r="H694" s="71">
        <v>39870</v>
      </c>
      <c r="I694" s="68"/>
      <c r="J694" s="27"/>
      <c r="K694" s="28"/>
      <c r="L694" s="61"/>
      <c r="M694" s="31"/>
      <c r="N694" s="31"/>
      <c r="O694" s="31"/>
      <c r="P694" s="31"/>
      <c r="Q694" s="34"/>
    </row>
    <row r="695" spans="1:18" ht="21" x14ac:dyDescent="0.25">
      <c r="A695" s="25"/>
      <c r="B695" s="26"/>
      <c r="C695" s="22">
        <v>304020001</v>
      </c>
      <c r="D695" s="33"/>
      <c r="E695" s="24"/>
      <c r="F695" s="36" t="s">
        <v>227</v>
      </c>
      <c r="G695" s="70" t="s">
        <v>181</v>
      </c>
      <c r="H695" s="71">
        <v>41786</v>
      </c>
      <c r="I695" s="68"/>
      <c r="J695" s="27"/>
      <c r="K695" s="28"/>
      <c r="L695" s="61"/>
      <c r="M695" s="31"/>
      <c r="N695" s="31"/>
      <c r="O695" s="31"/>
      <c r="P695" s="31"/>
      <c r="Q695" s="34"/>
    </row>
    <row r="696" spans="1:18" ht="31.5" x14ac:dyDescent="0.25">
      <c r="A696" s="25"/>
      <c r="B696" s="26"/>
      <c r="C696" s="22">
        <v>304020001</v>
      </c>
      <c r="D696" s="33"/>
      <c r="E696" s="24"/>
      <c r="F696" s="50" t="s">
        <v>388</v>
      </c>
      <c r="G696" s="70" t="s">
        <v>181</v>
      </c>
      <c r="H696" s="71">
        <v>43831</v>
      </c>
      <c r="I696" s="69">
        <v>44196</v>
      </c>
      <c r="J696" s="27"/>
      <c r="K696" s="28"/>
      <c r="L696" s="61"/>
      <c r="M696" s="31"/>
      <c r="N696" s="31"/>
      <c r="O696" s="31"/>
      <c r="P696" s="31"/>
      <c r="Q696" s="34"/>
    </row>
    <row r="697" spans="1:18" x14ac:dyDescent="0.25">
      <c r="A697" s="25"/>
      <c r="B697" s="26" t="s">
        <v>301</v>
      </c>
      <c r="C697" s="22">
        <v>304020001</v>
      </c>
      <c r="D697" s="33"/>
      <c r="E697" s="24"/>
      <c r="F697" s="67"/>
      <c r="G697" s="120"/>
      <c r="H697" s="120"/>
      <c r="I697" s="120"/>
      <c r="J697" s="27">
        <v>104</v>
      </c>
      <c r="K697" s="28">
        <v>230260880</v>
      </c>
      <c r="L697" s="61">
        <v>100</v>
      </c>
      <c r="M697" s="31">
        <v>1611000</v>
      </c>
      <c r="N697" s="31">
        <v>1455200</v>
      </c>
      <c r="O697" s="31">
        <v>1466000</v>
      </c>
      <c r="P697" s="31">
        <v>1465700</v>
      </c>
      <c r="Q697" s="34">
        <v>1465500</v>
      </c>
    </row>
    <row r="698" spans="1:18" x14ac:dyDescent="0.25">
      <c r="A698" s="25"/>
      <c r="B698" s="26" t="s">
        <v>301</v>
      </c>
      <c r="C698" s="22">
        <v>304020001</v>
      </c>
      <c r="D698" s="33"/>
      <c r="E698" s="24"/>
      <c r="F698" s="24"/>
      <c r="G698" s="68"/>
      <c r="H698" s="68"/>
      <c r="I698" s="68"/>
      <c r="J698" s="27">
        <v>104</v>
      </c>
      <c r="K698" s="28">
        <v>230260900</v>
      </c>
      <c r="L698" s="61">
        <v>100</v>
      </c>
      <c r="M698" s="31">
        <v>129600</v>
      </c>
      <c r="N698" s="31">
        <v>94800</v>
      </c>
      <c r="O698" s="31">
        <v>129600</v>
      </c>
      <c r="P698" s="31">
        <v>129600</v>
      </c>
      <c r="Q698" s="34">
        <v>129600</v>
      </c>
    </row>
    <row r="699" spans="1:18" x14ac:dyDescent="0.25">
      <c r="A699" s="25"/>
      <c r="B699" s="26" t="s">
        <v>301</v>
      </c>
      <c r="C699" s="22">
        <v>304020001</v>
      </c>
      <c r="D699" s="33"/>
      <c r="E699" s="24"/>
      <c r="F699" s="24"/>
      <c r="G699" s="68"/>
      <c r="H699" s="68"/>
      <c r="I699" s="68"/>
      <c r="J699" s="27">
        <v>104</v>
      </c>
      <c r="K699" s="28">
        <v>230262340</v>
      </c>
      <c r="L699" s="61">
        <v>100</v>
      </c>
      <c r="M699" s="31">
        <v>248900</v>
      </c>
      <c r="N699" s="31">
        <v>164400</v>
      </c>
      <c r="O699" s="31">
        <v>166000</v>
      </c>
      <c r="P699" s="31">
        <v>165900</v>
      </c>
      <c r="Q699" s="34">
        <v>248800</v>
      </c>
    </row>
    <row r="700" spans="1:18" x14ac:dyDescent="0.25">
      <c r="A700" s="25"/>
      <c r="B700" s="26" t="s">
        <v>301</v>
      </c>
      <c r="C700" s="22">
        <v>304020001</v>
      </c>
      <c r="D700" s="33"/>
      <c r="E700" s="24"/>
      <c r="F700" s="24"/>
      <c r="G700" s="68"/>
      <c r="H700" s="68"/>
      <c r="I700" s="68"/>
      <c r="J700" s="27">
        <v>104</v>
      </c>
      <c r="K700" s="28">
        <v>7220060070</v>
      </c>
      <c r="L700" s="61">
        <v>100</v>
      </c>
      <c r="M700" s="31">
        <v>14600</v>
      </c>
      <c r="N700" s="31">
        <v>0</v>
      </c>
      <c r="O700" s="31">
        <v>14600</v>
      </c>
      <c r="P700" s="31">
        <v>14600</v>
      </c>
      <c r="Q700" s="34">
        <v>14600</v>
      </c>
    </row>
    <row r="701" spans="1:18" x14ac:dyDescent="0.25">
      <c r="A701" s="25"/>
      <c r="B701" s="26" t="s">
        <v>301</v>
      </c>
      <c r="C701" s="22">
        <v>304020001</v>
      </c>
      <c r="D701" s="33"/>
      <c r="E701" s="24"/>
      <c r="F701" s="24"/>
      <c r="G701" s="68"/>
      <c r="H701" s="68"/>
      <c r="I701" s="68"/>
      <c r="J701" s="27">
        <v>104</v>
      </c>
      <c r="K701" s="28">
        <v>7220060890</v>
      </c>
      <c r="L701" s="61">
        <v>100</v>
      </c>
      <c r="M701" s="31">
        <v>736000</v>
      </c>
      <c r="N701" s="31">
        <v>715900</v>
      </c>
      <c r="O701" s="31">
        <v>736000</v>
      </c>
      <c r="P701" s="31">
        <v>736000</v>
      </c>
      <c r="Q701" s="34">
        <v>736000</v>
      </c>
    </row>
    <row r="702" spans="1:18" x14ac:dyDescent="0.25">
      <c r="A702" s="25"/>
      <c r="B702" s="26" t="s">
        <v>301</v>
      </c>
      <c r="C702" s="22">
        <v>304020001</v>
      </c>
      <c r="D702" s="33"/>
      <c r="E702" s="24"/>
      <c r="F702" s="24"/>
      <c r="G702" s="68"/>
      <c r="H702" s="68"/>
      <c r="I702" s="68"/>
      <c r="J702" s="27">
        <v>104</v>
      </c>
      <c r="K702" s="28">
        <v>7220062600</v>
      </c>
      <c r="L702" s="61">
        <v>100</v>
      </c>
      <c r="M702" s="31">
        <v>14600</v>
      </c>
      <c r="N702" s="31">
        <v>0</v>
      </c>
      <c r="O702" s="31">
        <v>14600</v>
      </c>
      <c r="P702" s="31">
        <v>14600</v>
      </c>
      <c r="Q702" s="34">
        <v>14600</v>
      </c>
    </row>
    <row r="703" spans="1:18" x14ac:dyDescent="0.25">
      <c r="A703" s="25"/>
      <c r="B703" s="26" t="s">
        <v>301</v>
      </c>
      <c r="C703" s="22">
        <v>304020001</v>
      </c>
      <c r="D703" s="33"/>
      <c r="E703" s="24"/>
      <c r="F703" s="24"/>
      <c r="G703" s="68"/>
      <c r="H703" s="68"/>
      <c r="I703" s="68"/>
      <c r="J703" s="27">
        <v>104</v>
      </c>
      <c r="K703" s="28">
        <v>230260880</v>
      </c>
      <c r="L703" s="61">
        <v>200</v>
      </c>
      <c r="M703" s="31">
        <v>892000</v>
      </c>
      <c r="N703" s="31">
        <v>555000</v>
      </c>
      <c r="O703" s="31">
        <v>769000</v>
      </c>
      <c r="P703" s="31">
        <v>769000</v>
      </c>
      <c r="Q703" s="34">
        <v>769000</v>
      </c>
    </row>
    <row r="704" spans="1:18" x14ac:dyDescent="0.25">
      <c r="A704" s="25"/>
      <c r="B704" s="26" t="s">
        <v>301</v>
      </c>
      <c r="C704" s="22">
        <v>304020001</v>
      </c>
      <c r="D704" s="33"/>
      <c r="E704" s="24"/>
      <c r="F704" s="24"/>
      <c r="G704" s="68"/>
      <c r="H704" s="68"/>
      <c r="I704" s="68"/>
      <c r="J704" s="27">
        <v>104</v>
      </c>
      <c r="K704" s="28">
        <v>230260900</v>
      </c>
      <c r="L704" s="61">
        <v>200</v>
      </c>
      <c r="M704" s="31">
        <v>82000</v>
      </c>
      <c r="N704" s="31">
        <v>46900</v>
      </c>
      <c r="O704" s="31">
        <v>77900</v>
      </c>
      <c r="P704" s="31">
        <v>77900</v>
      </c>
      <c r="Q704" s="34">
        <v>77900</v>
      </c>
    </row>
    <row r="705" spans="1:18" x14ac:dyDescent="0.25">
      <c r="A705" s="25"/>
      <c r="B705" s="26" t="s">
        <v>301</v>
      </c>
      <c r="C705" s="22">
        <v>304020001</v>
      </c>
      <c r="D705" s="33"/>
      <c r="E705" s="24"/>
      <c r="F705" s="24"/>
      <c r="G705" s="68"/>
      <c r="H705" s="68"/>
      <c r="I705" s="68"/>
      <c r="J705" s="27">
        <v>104</v>
      </c>
      <c r="K705" s="28">
        <v>230262340</v>
      </c>
      <c r="L705" s="61">
        <v>200</v>
      </c>
      <c r="M705" s="31">
        <v>246000</v>
      </c>
      <c r="N705" s="31">
        <v>142400</v>
      </c>
      <c r="O705" s="31">
        <v>155800</v>
      </c>
      <c r="P705" s="31">
        <v>155800</v>
      </c>
      <c r="Q705" s="34">
        <v>233700</v>
      </c>
    </row>
    <row r="706" spans="1:18" x14ac:dyDescent="0.25">
      <c r="A706" s="25"/>
      <c r="B706" s="26" t="s">
        <v>301</v>
      </c>
      <c r="C706" s="22">
        <v>304020001</v>
      </c>
      <c r="D706" s="33"/>
      <c r="E706" s="24"/>
      <c r="F706" s="24"/>
      <c r="G706" s="68"/>
      <c r="H706" s="68"/>
      <c r="I706" s="68"/>
      <c r="J706" s="27">
        <v>104</v>
      </c>
      <c r="K706" s="28">
        <v>7220060070</v>
      </c>
      <c r="L706" s="61">
        <v>200</v>
      </c>
      <c r="M706" s="31">
        <v>3000</v>
      </c>
      <c r="N706" s="31">
        <v>0</v>
      </c>
      <c r="O706" s="31">
        <v>3000</v>
      </c>
      <c r="P706" s="31">
        <v>3000</v>
      </c>
      <c r="Q706" s="34">
        <v>3000</v>
      </c>
    </row>
    <row r="707" spans="1:18" x14ac:dyDescent="0.25">
      <c r="A707" s="25"/>
      <c r="B707" s="26" t="s">
        <v>301</v>
      </c>
      <c r="C707" s="22">
        <v>304020001</v>
      </c>
      <c r="D707" s="33"/>
      <c r="E707" s="24"/>
      <c r="F707" s="24"/>
      <c r="G707" s="68"/>
      <c r="H707" s="68"/>
      <c r="I707" s="68"/>
      <c r="J707" s="27">
        <v>104</v>
      </c>
      <c r="K707" s="28">
        <v>7220060890</v>
      </c>
      <c r="L707" s="61">
        <v>200</v>
      </c>
      <c r="M707" s="31">
        <v>318000</v>
      </c>
      <c r="N707" s="31">
        <v>261200</v>
      </c>
      <c r="O707" s="31">
        <v>301600</v>
      </c>
      <c r="P707" s="31">
        <v>301600</v>
      </c>
      <c r="Q707" s="34">
        <v>301600</v>
      </c>
    </row>
    <row r="708" spans="1:18" x14ac:dyDescent="0.25">
      <c r="A708" s="25"/>
      <c r="B708" s="26" t="s">
        <v>301</v>
      </c>
      <c r="C708" s="22">
        <v>304020001</v>
      </c>
      <c r="D708" s="33"/>
      <c r="E708" s="24"/>
      <c r="F708" s="24"/>
      <c r="G708" s="68"/>
      <c r="H708" s="68"/>
      <c r="I708" s="68"/>
      <c r="J708" s="27">
        <v>104</v>
      </c>
      <c r="K708" s="28">
        <v>7220062600</v>
      </c>
      <c r="L708" s="61">
        <v>200</v>
      </c>
      <c r="M708" s="31">
        <v>3000</v>
      </c>
      <c r="N708" s="31">
        <v>0</v>
      </c>
      <c r="O708" s="31">
        <v>3000</v>
      </c>
      <c r="P708" s="31">
        <v>3000</v>
      </c>
      <c r="Q708" s="34">
        <v>3000</v>
      </c>
    </row>
    <row r="709" spans="1:18" x14ac:dyDescent="0.25">
      <c r="A709" s="25"/>
      <c r="B709" s="26" t="s">
        <v>302</v>
      </c>
      <c r="C709" s="22">
        <v>304020001</v>
      </c>
      <c r="D709" s="33"/>
      <c r="E709" s="24"/>
      <c r="F709" s="24"/>
      <c r="G709" s="68"/>
      <c r="H709" s="68"/>
      <c r="I709" s="68"/>
      <c r="J709" s="27">
        <v>113</v>
      </c>
      <c r="K709" s="28">
        <v>330260870</v>
      </c>
      <c r="L709" s="61">
        <v>100</v>
      </c>
      <c r="M709" s="31">
        <v>129500</v>
      </c>
      <c r="N709" s="31">
        <v>129500</v>
      </c>
      <c r="O709" s="31">
        <v>129500</v>
      </c>
      <c r="P709" s="31">
        <v>129500</v>
      </c>
      <c r="Q709" s="34">
        <v>129500</v>
      </c>
    </row>
    <row r="710" spans="1:18" x14ac:dyDescent="0.25">
      <c r="A710" s="25"/>
      <c r="B710" s="26" t="s">
        <v>302</v>
      </c>
      <c r="C710" s="22">
        <v>304020001</v>
      </c>
      <c r="D710" s="33"/>
      <c r="E710" s="24"/>
      <c r="F710" s="24"/>
      <c r="G710" s="68"/>
      <c r="H710" s="68"/>
      <c r="I710" s="68"/>
      <c r="J710" s="27">
        <v>113</v>
      </c>
      <c r="K710" s="28">
        <v>330260870</v>
      </c>
      <c r="L710" s="61">
        <v>200</v>
      </c>
      <c r="M710" s="31">
        <v>82000</v>
      </c>
      <c r="N710" s="31">
        <v>82000</v>
      </c>
      <c r="O710" s="31">
        <v>77900</v>
      </c>
      <c r="P710" s="31">
        <v>77900</v>
      </c>
      <c r="Q710" s="34">
        <v>77900</v>
      </c>
    </row>
    <row r="711" spans="1:18" x14ac:dyDescent="0.25">
      <c r="A711" s="25"/>
      <c r="B711" s="26" t="s">
        <v>299</v>
      </c>
      <c r="C711" s="22">
        <v>304020001</v>
      </c>
      <c r="D711" s="33"/>
      <c r="E711" s="24"/>
      <c r="F711" s="24"/>
      <c r="G711" s="68"/>
      <c r="H711" s="68"/>
      <c r="I711" s="68"/>
      <c r="J711" s="27">
        <v>405</v>
      </c>
      <c r="K711" s="28">
        <v>1210160910</v>
      </c>
      <c r="L711" s="61">
        <v>100</v>
      </c>
      <c r="M711" s="31">
        <v>129600</v>
      </c>
      <c r="N711" s="31">
        <v>129600</v>
      </c>
      <c r="O711" s="31">
        <v>129600</v>
      </c>
      <c r="P711" s="31">
        <v>129600</v>
      </c>
      <c r="Q711" s="34">
        <v>129600</v>
      </c>
    </row>
    <row r="712" spans="1:18" x14ac:dyDescent="0.25">
      <c r="A712" s="25"/>
      <c r="B712" s="26" t="s">
        <v>299</v>
      </c>
      <c r="C712" s="22">
        <v>304020001</v>
      </c>
      <c r="D712" s="33"/>
      <c r="E712" s="24"/>
      <c r="F712" s="24"/>
      <c r="G712" s="68"/>
      <c r="H712" s="68"/>
      <c r="I712" s="68"/>
      <c r="J712" s="27">
        <v>405</v>
      </c>
      <c r="K712" s="28">
        <v>1210160910</v>
      </c>
      <c r="L712" s="61">
        <v>200</v>
      </c>
      <c r="M712" s="31">
        <v>82000</v>
      </c>
      <c r="N712" s="31">
        <v>19300</v>
      </c>
      <c r="O712" s="31">
        <v>77900</v>
      </c>
      <c r="P712" s="31">
        <v>77900</v>
      </c>
      <c r="Q712" s="32">
        <v>77900</v>
      </c>
    </row>
    <row r="713" spans="1:18" s="21" customFormat="1" ht="23.5" customHeight="1" x14ac:dyDescent="0.25">
      <c r="A713" s="13">
        <v>304000000</v>
      </c>
      <c r="B713" s="14"/>
      <c r="C713" s="15">
        <v>304020002</v>
      </c>
      <c r="D713" s="162" t="s">
        <v>15</v>
      </c>
      <c r="E713" s="162"/>
      <c r="F713" s="162"/>
      <c r="G713" s="74"/>
      <c r="H713" s="74"/>
      <c r="I713" s="74"/>
      <c r="J713" s="16"/>
      <c r="K713" s="17"/>
      <c r="L713" s="60"/>
      <c r="M713" s="18">
        <f t="shared" ref="M713:Q713" si="62">SUM(M727:M734)</f>
        <v>9913700</v>
      </c>
      <c r="N713" s="18">
        <f t="shared" si="62"/>
        <v>8933800</v>
      </c>
      <c r="O713" s="18">
        <f t="shared" si="62"/>
        <v>9156500</v>
      </c>
      <c r="P713" s="18">
        <f t="shared" si="62"/>
        <v>9156900</v>
      </c>
      <c r="Q713" s="19">
        <f t="shared" si="62"/>
        <v>9431800</v>
      </c>
      <c r="R713" s="20"/>
    </row>
    <row r="714" spans="1:18" ht="31.5" x14ac:dyDescent="0.25">
      <c r="A714" s="25">
        <v>304000000</v>
      </c>
      <c r="B714" s="26"/>
      <c r="C714" s="22">
        <v>304020002</v>
      </c>
      <c r="D714" s="33"/>
      <c r="E714" s="24"/>
      <c r="F714" s="36" t="s">
        <v>401</v>
      </c>
      <c r="G714" s="70" t="s">
        <v>408</v>
      </c>
      <c r="H714" s="71">
        <v>43466</v>
      </c>
      <c r="I714" s="69">
        <v>43830</v>
      </c>
      <c r="J714" s="27"/>
      <c r="K714" s="28"/>
      <c r="L714" s="61"/>
      <c r="M714" s="31"/>
      <c r="N714" s="31"/>
      <c r="O714" s="31"/>
      <c r="P714" s="31"/>
      <c r="Q714" s="34"/>
    </row>
    <row r="715" spans="1:18" ht="42" x14ac:dyDescent="0.25">
      <c r="A715" s="25"/>
      <c r="B715" s="26"/>
      <c r="C715" s="22">
        <v>304020002</v>
      </c>
      <c r="D715" s="33"/>
      <c r="E715" s="24"/>
      <c r="F715" s="36" t="s">
        <v>402</v>
      </c>
      <c r="G715" s="70" t="s">
        <v>408</v>
      </c>
      <c r="H715" s="71">
        <v>43831</v>
      </c>
      <c r="I715" s="69">
        <v>44196</v>
      </c>
      <c r="J715" s="27"/>
      <c r="K715" s="28"/>
      <c r="L715" s="61"/>
      <c r="M715" s="31"/>
      <c r="N715" s="31"/>
      <c r="O715" s="31"/>
      <c r="P715" s="31"/>
      <c r="Q715" s="34"/>
    </row>
    <row r="716" spans="1:18" ht="31.5" x14ac:dyDescent="0.25">
      <c r="A716" s="25"/>
      <c r="B716" s="26"/>
      <c r="C716" s="22">
        <v>304020002</v>
      </c>
      <c r="D716" s="33"/>
      <c r="E716" s="24"/>
      <c r="F716" s="36" t="s">
        <v>403</v>
      </c>
      <c r="G716" s="70" t="s">
        <v>211</v>
      </c>
      <c r="H716" s="71">
        <v>43466</v>
      </c>
      <c r="I716" s="69">
        <v>43830</v>
      </c>
      <c r="J716" s="27"/>
      <c r="K716" s="28"/>
      <c r="L716" s="61"/>
      <c r="M716" s="31"/>
      <c r="N716" s="31"/>
      <c r="O716" s="31"/>
      <c r="P716" s="31"/>
      <c r="Q716" s="34"/>
    </row>
    <row r="717" spans="1:18" ht="42" x14ac:dyDescent="0.25">
      <c r="A717" s="25"/>
      <c r="B717" s="26"/>
      <c r="C717" s="22">
        <v>304020002</v>
      </c>
      <c r="D717" s="33"/>
      <c r="E717" s="24"/>
      <c r="F717" s="36" t="s">
        <v>404</v>
      </c>
      <c r="G717" s="70" t="s">
        <v>211</v>
      </c>
      <c r="H717" s="71">
        <v>43831</v>
      </c>
      <c r="I717" s="69">
        <v>44196</v>
      </c>
      <c r="J717" s="27"/>
      <c r="K717" s="28"/>
      <c r="L717" s="61"/>
      <c r="M717" s="31"/>
      <c r="N717" s="31"/>
      <c r="O717" s="31"/>
      <c r="P717" s="31"/>
      <c r="Q717" s="34"/>
    </row>
    <row r="718" spans="1:18" ht="84" x14ac:dyDescent="0.25">
      <c r="A718" s="25"/>
      <c r="B718" s="26"/>
      <c r="C718" s="22">
        <v>304020002</v>
      </c>
      <c r="D718" s="33"/>
      <c r="E718" s="24"/>
      <c r="F718" s="36" t="s">
        <v>405</v>
      </c>
      <c r="G718" s="70" t="s">
        <v>211</v>
      </c>
      <c r="H718" s="71">
        <v>43466</v>
      </c>
      <c r="I718" s="69">
        <v>43830</v>
      </c>
      <c r="J718" s="27"/>
      <c r="K718" s="28"/>
      <c r="L718" s="61"/>
      <c r="M718" s="31"/>
      <c r="N718" s="31"/>
      <c r="O718" s="31"/>
      <c r="P718" s="31"/>
      <c r="Q718" s="34"/>
    </row>
    <row r="719" spans="1:18" ht="84" x14ac:dyDescent="0.25">
      <c r="A719" s="25"/>
      <c r="B719" s="26"/>
      <c r="C719" s="22">
        <v>304020002</v>
      </c>
      <c r="D719" s="33"/>
      <c r="E719" s="24"/>
      <c r="F719" s="36" t="s">
        <v>406</v>
      </c>
      <c r="G719" s="70" t="s">
        <v>211</v>
      </c>
      <c r="H719" s="71">
        <v>43831</v>
      </c>
      <c r="I719" s="69">
        <v>44196</v>
      </c>
      <c r="J719" s="27"/>
      <c r="K719" s="28"/>
      <c r="L719" s="61"/>
      <c r="M719" s="31"/>
      <c r="N719" s="31"/>
      <c r="O719" s="31"/>
      <c r="P719" s="34"/>
      <c r="Q719" s="34"/>
      <c r="R719" s="5"/>
    </row>
    <row r="720" spans="1:18" ht="42" x14ac:dyDescent="0.25">
      <c r="A720" s="25"/>
      <c r="B720" s="26"/>
      <c r="C720" s="22">
        <v>304020002</v>
      </c>
      <c r="D720" s="33"/>
      <c r="E720" s="24"/>
      <c r="F720" s="36" t="s">
        <v>407</v>
      </c>
      <c r="G720" s="70" t="s">
        <v>181</v>
      </c>
      <c r="H720" s="71">
        <v>43466</v>
      </c>
      <c r="I720" s="69">
        <v>43830</v>
      </c>
      <c r="J720" s="27"/>
      <c r="K720" s="28"/>
      <c r="L720" s="61"/>
      <c r="M720" s="31"/>
      <c r="N720" s="31"/>
      <c r="O720" s="31"/>
      <c r="P720" s="31"/>
      <c r="Q720" s="34"/>
    </row>
    <row r="721" spans="1:18" ht="21" x14ac:dyDescent="0.25">
      <c r="A721" s="25"/>
      <c r="B721" s="26"/>
      <c r="C721" s="22">
        <v>304020002</v>
      </c>
      <c r="D721" s="33"/>
      <c r="E721" s="24"/>
      <c r="F721" s="50" t="s">
        <v>278</v>
      </c>
      <c r="G721" s="70" t="s">
        <v>181</v>
      </c>
      <c r="H721" s="71">
        <v>43490</v>
      </c>
      <c r="I721" s="69">
        <v>43830</v>
      </c>
      <c r="J721" s="27"/>
      <c r="K721" s="28"/>
      <c r="L721" s="61"/>
      <c r="M721" s="31"/>
      <c r="N721" s="31"/>
      <c r="O721" s="31"/>
      <c r="P721" s="31"/>
      <c r="Q721" s="34"/>
    </row>
    <row r="722" spans="1:18" ht="42" x14ac:dyDescent="0.25">
      <c r="A722" s="25"/>
      <c r="B722" s="26"/>
      <c r="C722" s="22">
        <v>304020002</v>
      </c>
      <c r="D722" s="33"/>
      <c r="E722" s="24"/>
      <c r="F722" s="36" t="s">
        <v>400</v>
      </c>
      <c r="G722" s="70" t="s">
        <v>371</v>
      </c>
      <c r="H722" s="71">
        <v>43831</v>
      </c>
      <c r="I722" s="69">
        <v>44196</v>
      </c>
      <c r="J722" s="27"/>
      <c r="K722" s="28"/>
      <c r="L722" s="61"/>
      <c r="M722" s="31"/>
      <c r="N722" s="31"/>
      <c r="O722" s="31"/>
      <c r="P722" s="31"/>
      <c r="Q722" s="34"/>
    </row>
    <row r="723" spans="1:18" ht="31.5" x14ac:dyDescent="0.25">
      <c r="A723" s="25"/>
      <c r="B723" s="26"/>
      <c r="C723" s="22">
        <v>304020002</v>
      </c>
      <c r="D723" s="33"/>
      <c r="E723" s="24"/>
      <c r="F723" s="33" t="s">
        <v>296</v>
      </c>
      <c r="G723" s="70" t="s">
        <v>295</v>
      </c>
      <c r="H723" s="71">
        <v>43466</v>
      </c>
      <c r="I723" s="69">
        <v>43830</v>
      </c>
      <c r="J723" s="27"/>
      <c r="K723" s="28"/>
      <c r="L723" s="61"/>
      <c r="M723" s="31"/>
      <c r="N723" s="31"/>
      <c r="O723" s="31"/>
      <c r="P723" s="31"/>
      <c r="Q723" s="34"/>
    </row>
    <row r="724" spans="1:18" ht="21" x14ac:dyDescent="0.25">
      <c r="A724" s="25"/>
      <c r="B724" s="26"/>
      <c r="C724" s="22">
        <v>304020002</v>
      </c>
      <c r="D724" s="33"/>
      <c r="E724" s="24"/>
      <c r="F724" s="36" t="s">
        <v>399</v>
      </c>
      <c r="G724" s="70" t="s">
        <v>181</v>
      </c>
      <c r="H724" s="71">
        <v>39870</v>
      </c>
      <c r="I724" s="68"/>
      <c r="J724" s="27"/>
      <c r="K724" s="28"/>
      <c r="L724" s="61"/>
      <c r="M724" s="31"/>
      <c r="N724" s="31"/>
      <c r="O724" s="31"/>
      <c r="P724" s="31"/>
      <c r="Q724" s="34"/>
    </row>
    <row r="725" spans="1:18" ht="21" x14ac:dyDescent="0.25">
      <c r="A725" s="25"/>
      <c r="B725" s="26"/>
      <c r="C725" s="22">
        <v>304020002</v>
      </c>
      <c r="D725" s="33"/>
      <c r="E725" s="24"/>
      <c r="F725" s="36" t="s">
        <v>227</v>
      </c>
      <c r="G725" s="70" t="s">
        <v>181</v>
      </c>
      <c r="H725" s="70" t="s">
        <v>225</v>
      </c>
      <c r="I725" s="68"/>
      <c r="J725" s="27"/>
      <c r="K725" s="28"/>
      <c r="L725" s="61"/>
      <c r="M725" s="31"/>
      <c r="N725" s="31"/>
      <c r="O725" s="31"/>
      <c r="P725" s="31"/>
      <c r="Q725" s="34"/>
    </row>
    <row r="726" spans="1:18" ht="31.5" x14ac:dyDescent="0.25">
      <c r="A726" s="25"/>
      <c r="B726" s="26"/>
      <c r="C726" s="22">
        <v>304020002</v>
      </c>
      <c r="D726" s="33"/>
      <c r="E726" s="24"/>
      <c r="F726" s="50" t="s">
        <v>388</v>
      </c>
      <c r="G726" s="70" t="s">
        <v>181</v>
      </c>
      <c r="H726" s="71">
        <v>43831</v>
      </c>
      <c r="I726" s="69">
        <v>44196</v>
      </c>
      <c r="J726" s="27"/>
      <c r="K726" s="28"/>
      <c r="L726" s="61"/>
      <c r="M726" s="31"/>
      <c r="N726" s="31"/>
      <c r="O726" s="31"/>
      <c r="P726" s="31"/>
      <c r="Q726" s="34"/>
    </row>
    <row r="727" spans="1:18" x14ac:dyDescent="0.25">
      <c r="A727" s="25"/>
      <c r="B727" s="26" t="s">
        <v>301</v>
      </c>
      <c r="C727" s="22">
        <v>304020002</v>
      </c>
      <c r="D727" s="33"/>
      <c r="E727" s="24"/>
      <c r="F727" s="67"/>
      <c r="G727" s="120"/>
      <c r="H727" s="120"/>
      <c r="I727" s="120"/>
      <c r="J727" s="27">
        <v>104</v>
      </c>
      <c r="K727" s="28">
        <v>230260880</v>
      </c>
      <c r="L727" s="61">
        <v>100</v>
      </c>
      <c r="M727" s="31">
        <v>5301500</v>
      </c>
      <c r="N727" s="31">
        <v>4816500</v>
      </c>
      <c r="O727" s="31">
        <v>4819000</v>
      </c>
      <c r="P727" s="31">
        <v>4819300</v>
      </c>
      <c r="Q727" s="34">
        <v>4819500</v>
      </c>
    </row>
    <row r="728" spans="1:18" x14ac:dyDescent="0.25">
      <c r="A728" s="25"/>
      <c r="B728" s="26" t="s">
        <v>301</v>
      </c>
      <c r="C728" s="22">
        <v>304020002</v>
      </c>
      <c r="D728" s="33"/>
      <c r="E728" s="24"/>
      <c r="F728" s="67"/>
      <c r="G728" s="120"/>
      <c r="H728" s="120"/>
      <c r="I728" s="120"/>
      <c r="J728" s="27">
        <v>104</v>
      </c>
      <c r="K728" s="28">
        <v>230260900</v>
      </c>
      <c r="L728" s="61">
        <v>100</v>
      </c>
      <c r="M728" s="31">
        <v>429100</v>
      </c>
      <c r="N728" s="31">
        <v>313700</v>
      </c>
      <c r="O728" s="31">
        <v>429200</v>
      </c>
      <c r="P728" s="31">
        <v>429200</v>
      </c>
      <c r="Q728" s="32">
        <v>429200</v>
      </c>
    </row>
    <row r="729" spans="1:18" x14ac:dyDescent="0.25">
      <c r="A729" s="25"/>
      <c r="B729" s="26" t="s">
        <v>301</v>
      </c>
      <c r="C729" s="22">
        <v>304020002</v>
      </c>
      <c r="D729" s="33"/>
      <c r="E729" s="24"/>
      <c r="F729" s="67"/>
      <c r="G729" s="120"/>
      <c r="H729" s="120"/>
      <c r="I729" s="120"/>
      <c r="J729" s="27">
        <v>104</v>
      </c>
      <c r="K729" s="28">
        <v>230262340</v>
      </c>
      <c r="L729" s="61">
        <v>100</v>
      </c>
      <c r="M729" s="31">
        <v>824000</v>
      </c>
      <c r="N729" s="31">
        <v>541300</v>
      </c>
      <c r="O729" s="31">
        <v>549200</v>
      </c>
      <c r="P729" s="31">
        <v>549300</v>
      </c>
      <c r="Q729" s="34">
        <v>824000</v>
      </c>
    </row>
    <row r="730" spans="1:18" x14ac:dyDescent="0.25">
      <c r="A730" s="25"/>
      <c r="B730" s="26" t="s">
        <v>301</v>
      </c>
      <c r="C730" s="22">
        <v>304020002</v>
      </c>
      <c r="D730" s="33"/>
      <c r="E730" s="24"/>
      <c r="F730" s="67"/>
      <c r="G730" s="120"/>
      <c r="H730" s="120"/>
      <c r="I730" s="120"/>
      <c r="J730" s="27">
        <v>104</v>
      </c>
      <c r="K730" s="28">
        <v>7220060070</v>
      </c>
      <c r="L730" s="61">
        <v>100</v>
      </c>
      <c r="M730" s="31">
        <v>48400</v>
      </c>
      <c r="N730" s="31">
        <v>0</v>
      </c>
      <c r="O730" s="31">
        <v>48400</v>
      </c>
      <c r="P730" s="31">
        <v>48400</v>
      </c>
      <c r="Q730" s="32">
        <v>48400</v>
      </c>
    </row>
    <row r="731" spans="1:18" x14ac:dyDescent="0.25">
      <c r="A731" s="25"/>
      <c r="B731" s="26" t="s">
        <v>301</v>
      </c>
      <c r="C731" s="22">
        <v>304020002</v>
      </c>
      <c r="D731" s="33"/>
      <c r="E731" s="24"/>
      <c r="F731" s="24"/>
      <c r="G731" s="68"/>
      <c r="H731" s="68"/>
      <c r="I731" s="68"/>
      <c r="J731" s="27">
        <v>104</v>
      </c>
      <c r="K731" s="28">
        <v>7220060890</v>
      </c>
      <c r="L731" s="61">
        <v>100</v>
      </c>
      <c r="M731" s="31">
        <v>2404000</v>
      </c>
      <c r="N731" s="31">
        <v>2404000</v>
      </c>
      <c r="O731" s="31">
        <v>2404000</v>
      </c>
      <c r="P731" s="31">
        <v>2404000</v>
      </c>
      <c r="Q731" s="32">
        <v>2404000</v>
      </c>
    </row>
    <row r="732" spans="1:18" x14ac:dyDescent="0.25">
      <c r="A732" s="25"/>
      <c r="B732" s="26" t="s">
        <v>301</v>
      </c>
      <c r="C732" s="22">
        <v>304020002</v>
      </c>
      <c r="D732" s="33"/>
      <c r="E732" s="24"/>
      <c r="F732" s="24"/>
      <c r="G732" s="68"/>
      <c r="H732" s="68"/>
      <c r="I732" s="68"/>
      <c r="J732" s="27">
        <v>104</v>
      </c>
      <c r="K732" s="28">
        <v>7220062600</v>
      </c>
      <c r="L732" s="61">
        <v>100</v>
      </c>
      <c r="M732" s="31">
        <v>48400</v>
      </c>
      <c r="N732" s="31">
        <v>0</v>
      </c>
      <c r="O732" s="31">
        <v>48400</v>
      </c>
      <c r="P732" s="31">
        <v>48400</v>
      </c>
      <c r="Q732" s="32">
        <v>48400</v>
      </c>
    </row>
    <row r="733" spans="1:18" x14ac:dyDescent="0.25">
      <c r="A733" s="25"/>
      <c r="B733" s="26" t="s">
        <v>302</v>
      </c>
      <c r="C733" s="22">
        <v>304020002</v>
      </c>
      <c r="D733" s="33"/>
      <c r="E733" s="24"/>
      <c r="F733" s="24"/>
      <c r="G733" s="68"/>
      <c r="H733" s="68"/>
      <c r="I733" s="68"/>
      <c r="J733" s="27">
        <v>113</v>
      </c>
      <c r="K733" s="28">
        <v>330260870</v>
      </c>
      <c r="L733" s="61">
        <v>100</v>
      </c>
      <c r="M733" s="31">
        <v>429100</v>
      </c>
      <c r="N733" s="31">
        <v>429100</v>
      </c>
      <c r="O733" s="31">
        <v>429100</v>
      </c>
      <c r="P733" s="31">
        <v>429100</v>
      </c>
      <c r="Q733" s="32">
        <v>429100</v>
      </c>
    </row>
    <row r="734" spans="1:18" x14ac:dyDescent="0.25">
      <c r="A734" s="25"/>
      <c r="B734" s="26" t="s">
        <v>299</v>
      </c>
      <c r="C734" s="22">
        <v>304020002</v>
      </c>
      <c r="D734" s="33"/>
      <c r="E734" s="24"/>
      <c r="F734" s="24"/>
      <c r="G734" s="68"/>
      <c r="H734" s="68"/>
      <c r="I734" s="68"/>
      <c r="J734" s="27">
        <v>405</v>
      </c>
      <c r="K734" s="28">
        <v>1210160910</v>
      </c>
      <c r="L734" s="61">
        <v>100</v>
      </c>
      <c r="M734" s="31">
        <v>429200</v>
      </c>
      <c r="N734" s="31">
        <v>429200</v>
      </c>
      <c r="O734" s="31">
        <v>429200</v>
      </c>
      <c r="P734" s="31">
        <v>429200</v>
      </c>
      <c r="Q734" s="32">
        <v>429200</v>
      </c>
    </row>
    <row r="735" spans="1:18" s="21" customFormat="1" ht="57" customHeight="1" x14ac:dyDescent="0.25">
      <c r="A735" s="13">
        <v>304000000</v>
      </c>
      <c r="B735" s="14"/>
      <c r="C735" s="15">
        <v>304020005</v>
      </c>
      <c r="D735" s="162" t="s">
        <v>297</v>
      </c>
      <c r="E735" s="162"/>
      <c r="F735" s="162"/>
      <c r="G735" s="74"/>
      <c r="H735" s="74"/>
      <c r="I735" s="74"/>
      <c r="J735" s="16"/>
      <c r="K735" s="17"/>
      <c r="L735" s="60"/>
      <c r="M735" s="18">
        <f>M739</f>
        <v>6498500</v>
      </c>
      <c r="N735" s="18">
        <f>N739</f>
        <v>6498500</v>
      </c>
      <c r="O735" s="18">
        <f>O739</f>
        <v>3326100</v>
      </c>
      <c r="P735" s="18">
        <f t="shared" ref="P735:Q735" si="63">SUM(P739:P739)</f>
        <v>3326100</v>
      </c>
      <c r="Q735" s="19">
        <f t="shared" si="63"/>
        <v>3326100</v>
      </c>
      <c r="R735" s="20"/>
    </row>
    <row r="736" spans="1:18" ht="21" x14ac:dyDescent="0.25">
      <c r="A736" s="25"/>
      <c r="B736" s="26"/>
      <c r="C736" s="22">
        <v>304020005</v>
      </c>
      <c r="D736" s="33"/>
      <c r="E736" s="24"/>
      <c r="F736" s="24" t="s">
        <v>248</v>
      </c>
      <c r="G736" s="68" t="s">
        <v>242</v>
      </c>
      <c r="H736" s="69">
        <v>40927</v>
      </c>
      <c r="I736" s="68"/>
      <c r="J736" s="27"/>
      <c r="K736" s="28"/>
      <c r="L736" s="61"/>
      <c r="M736" s="31"/>
      <c r="N736" s="31"/>
      <c r="O736" s="31"/>
      <c r="P736" s="31"/>
      <c r="Q736" s="34"/>
    </row>
    <row r="737" spans="1:18" ht="21" x14ac:dyDescent="0.25">
      <c r="A737" s="25"/>
      <c r="B737" s="26"/>
      <c r="C737" s="22">
        <v>304020005</v>
      </c>
      <c r="D737" s="33"/>
      <c r="E737" s="24"/>
      <c r="F737" s="51" t="s">
        <v>274</v>
      </c>
      <c r="G737" s="70" t="s">
        <v>75</v>
      </c>
      <c r="H737" s="71">
        <v>43516</v>
      </c>
      <c r="I737" s="69">
        <v>43830</v>
      </c>
      <c r="J737" s="27"/>
      <c r="K737" s="29"/>
      <c r="L737" s="64"/>
      <c r="M737" s="31"/>
      <c r="N737" s="31"/>
      <c r="O737" s="31"/>
      <c r="P737" s="30"/>
      <c r="Q737" s="48"/>
      <c r="R737" s="52"/>
    </row>
    <row r="738" spans="1:18" ht="42" x14ac:dyDescent="0.25">
      <c r="A738" s="25"/>
      <c r="B738" s="26"/>
      <c r="C738" s="22"/>
      <c r="D738" s="33"/>
      <c r="E738" s="24"/>
      <c r="F738" s="51" t="s">
        <v>389</v>
      </c>
      <c r="G738" s="70" t="s">
        <v>75</v>
      </c>
      <c r="H738" s="71">
        <v>43854</v>
      </c>
      <c r="I738" s="69">
        <v>44196</v>
      </c>
      <c r="J738" s="27"/>
      <c r="K738" s="29"/>
      <c r="L738" s="64"/>
      <c r="M738" s="31"/>
      <c r="N738" s="31"/>
      <c r="O738" s="31"/>
      <c r="P738" s="30"/>
      <c r="Q738" s="48"/>
      <c r="R738" s="49"/>
    </row>
    <row r="739" spans="1:18" x14ac:dyDescent="0.25">
      <c r="A739" s="25"/>
      <c r="B739" s="26" t="s">
        <v>299</v>
      </c>
      <c r="C739" s="22">
        <v>304020005</v>
      </c>
      <c r="D739" s="33"/>
      <c r="E739" s="24"/>
      <c r="F739" s="24"/>
      <c r="G739" s="68"/>
      <c r="H739" s="68"/>
      <c r="I739" s="68"/>
      <c r="J739" s="27">
        <v>405</v>
      </c>
      <c r="K739" s="28">
        <v>1210260910</v>
      </c>
      <c r="L739" s="61">
        <v>800</v>
      </c>
      <c r="M739" s="31">
        <v>6498500</v>
      </c>
      <c r="N739" s="31">
        <v>6498500</v>
      </c>
      <c r="O739" s="31">
        <v>3326100</v>
      </c>
      <c r="P739" s="31">
        <v>3326100</v>
      </c>
      <c r="Q739" s="32">
        <v>3326100</v>
      </c>
    </row>
    <row r="740" spans="1:18" s="21" customFormat="1" ht="55.5" customHeight="1" x14ac:dyDescent="0.25">
      <c r="A740" s="13">
        <v>304000000</v>
      </c>
      <c r="B740" s="14"/>
      <c r="C740" s="15">
        <v>304020006</v>
      </c>
      <c r="D740" s="162" t="s">
        <v>298</v>
      </c>
      <c r="E740" s="162"/>
      <c r="F740" s="162"/>
      <c r="G740" s="74"/>
      <c r="H740" s="74"/>
      <c r="I740" s="74"/>
      <c r="J740" s="16"/>
      <c r="K740" s="17"/>
      <c r="L740" s="60"/>
      <c r="M740" s="18">
        <f>SUM(M744:M744)</f>
        <v>2001500</v>
      </c>
      <c r="N740" s="18">
        <f>SUM(N744:N744)</f>
        <v>2001400</v>
      </c>
      <c r="O740" s="18">
        <f>SUM(O744:O744)</f>
        <v>3500000</v>
      </c>
      <c r="P740" s="18">
        <f>SUM(P744:P744)</f>
        <v>3500000</v>
      </c>
      <c r="Q740" s="19">
        <f>SUM(Q744:Q744)</f>
        <v>3500000</v>
      </c>
      <c r="R740" s="20"/>
    </row>
    <row r="741" spans="1:18" ht="21" x14ac:dyDescent="0.25">
      <c r="A741" s="25"/>
      <c r="B741" s="26"/>
      <c r="C741" s="22">
        <v>304020006</v>
      </c>
      <c r="D741" s="33"/>
      <c r="E741" s="24"/>
      <c r="F741" s="24" t="s">
        <v>249</v>
      </c>
      <c r="G741" s="68" t="s">
        <v>110</v>
      </c>
      <c r="H741" s="69">
        <v>40927</v>
      </c>
      <c r="I741" s="68"/>
      <c r="J741" s="27"/>
      <c r="K741" s="28"/>
      <c r="L741" s="61"/>
      <c r="M741" s="31"/>
      <c r="N741" s="31"/>
      <c r="O741" s="31"/>
      <c r="P741" s="31"/>
      <c r="Q741" s="34"/>
    </row>
    <row r="742" spans="1:18" ht="21" x14ac:dyDescent="0.25">
      <c r="A742" s="25"/>
      <c r="B742" s="26"/>
      <c r="C742" s="22">
        <v>304020006</v>
      </c>
      <c r="D742" s="33"/>
      <c r="E742" s="24"/>
      <c r="F742" s="51" t="s">
        <v>274</v>
      </c>
      <c r="G742" s="70" t="s">
        <v>75</v>
      </c>
      <c r="H742" s="71">
        <v>43516</v>
      </c>
      <c r="I742" s="69">
        <v>43830</v>
      </c>
      <c r="J742" s="27"/>
      <c r="K742" s="29"/>
      <c r="L742" s="64"/>
      <c r="M742" s="31"/>
      <c r="N742" s="31"/>
      <c r="O742" s="31"/>
      <c r="P742" s="30"/>
      <c r="Q742" s="48"/>
      <c r="R742" s="49"/>
    </row>
    <row r="743" spans="1:18" ht="42" x14ac:dyDescent="0.25">
      <c r="A743" s="25"/>
      <c r="B743" s="26"/>
      <c r="C743" s="22">
        <v>304020006</v>
      </c>
      <c r="D743" s="33"/>
      <c r="E743" s="24"/>
      <c r="F743" s="51" t="s">
        <v>389</v>
      </c>
      <c r="G743" s="70" t="s">
        <v>75</v>
      </c>
      <c r="H743" s="71">
        <v>43854</v>
      </c>
      <c r="I743" s="69">
        <v>44196</v>
      </c>
      <c r="J743" s="67"/>
      <c r="K743" s="67"/>
      <c r="L743" s="67"/>
      <c r="M743" s="67"/>
      <c r="N743" s="67"/>
      <c r="O743" s="67"/>
      <c r="P743" s="67"/>
      <c r="Q743" s="67"/>
    </row>
    <row r="744" spans="1:18" x14ac:dyDescent="0.25">
      <c r="A744" s="25"/>
      <c r="B744" s="26" t="s">
        <v>299</v>
      </c>
      <c r="C744" s="22">
        <v>304020006</v>
      </c>
      <c r="D744" s="33"/>
      <c r="E744" s="24"/>
      <c r="F744" s="51"/>
      <c r="G744" s="70"/>
      <c r="H744" s="71"/>
      <c r="I744" s="69"/>
      <c r="J744" s="27">
        <v>405</v>
      </c>
      <c r="K744" s="28">
        <v>1210260910</v>
      </c>
      <c r="L744" s="61">
        <v>800</v>
      </c>
      <c r="M744" s="31">
        <v>2001500</v>
      </c>
      <c r="N744" s="31">
        <v>2001400</v>
      </c>
      <c r="O744" s="31">
        <v>3500000</v>
      </c>
      <c r="P744" s="31">
        <v>3500000</v>
      </c>
      <c r="Q744" s="32">
        <v>3500000</v>
      </c>
    </row>
    <row r="745" spans="1:18" s="21" customFormat="1" ht="32.5" customHeight="1" x14ac:dyDescent="0.25">
      <c r="A745" s="13">
        <v>304000000</v>
      </c>
      <c r="B745" s="14"/>
      <c r="C745" s="15">
        <v>304020021</v>
      </c>
      <c r="D745" s="162" t="s">
        <v>14</v>
      </c>
      <c r="E745" s="162"/>
      <c r="F745" s="162"/>
      <c r="G745" s="74"/>
      <c r="H745" s="74"/>
      <c r="I745" s="74"/>
      <c r="J745" s="16"/>
      <c r="K745" s="17"/>
      <c r="L745" s="60"/>
      <c r="M745" s="18">
        <f t="shared" ref="M745:N745" si="64">SUM(M749:M751)</f>
        <v>8996300</v>
      </c>
      <c r="N745" s="18">
        <f t="shared" si="64"/>
        <v>8996300</v>
      </c>
      <c r="O745" s="18">
        <f t="shared" ref="O745:Q745" si="65">SUM(O749:O751)</f>
        <v>4539100</v>
      </c>
      <c r="P745" s="18">
        <f t="shared" si="65"/>
        <v>4539100</v>
      </c>
      <c r="Q745" s="19">
        <f t="shared" si="65"/>
        <v>4539100</v>
      </c>
      <c r="R745" s="20"/>
    </row>
    <row r="746" spans="1:18" ht="31.5" x14ac:dyDescent="0.25">
      <c r="A746" s="25"/>
      <c r="B746" s="26"/>
      <c r="C746" s="22">
        <v>304020021</v>
      </c>
      <c r="D746" s="33"/>
      <c r="E746" s="24"/>
      <c r="F746" s="24" t="s">
        <v>284</v>
      </c>
      <c r="G746" s="69" t="s">
        <v>110</v>
      </c>
      <c r="H746" s="69">
        <v>43466</v>
      </c>
      <c r="I746" s="69">
        <v>43830</v>
      </c>
      <c r="J746" s="27"/>
      <c r="K746" s="28"/>
      <c r="L746" s="61"/>
      <c r="M746" s="31"/>
      <c r="N746" s="31"/>
      <c r="O746" s="31"/>
      <c r="P746" s="31"/>
      <c r="Q746" s="34"/>
    </row>
    <row r="747" spans="1:18" ht="31.5" x14ac:dyDescent="0.25">
      <c r="A747" s="25"/>
      <c r="B747" s="26"/>
      <c r="C747" s="22">
        <v>304020021</v>
      </c>
      <c r="D747" s="33"/>
      <c r="E747" s="24"/>
      <c r="F747" s="24" t="s">
        <v>456</v>
      </c>
      <c r="G747" s="68" t="s">
        <v>457</v>
      </c>
      <c r="H747" s="69">
        <v>43855</v>
      </c>
      <c r="I747" s="69">
        <v>44196</v>
      </c>
      <c r="J747" s="27"/>
      <c r="K747" s="28"/>
      <c r="L747" s="61"/>
      <c r="M747" s="31"/>
      <c r="N747" s="31"/>
      <c r="O747" s="31"/>
      <c r="P747" s="31"/>
      <c r="Q747" s="34"/>
    </row>
    <row r="748" spans="1:18" ht="21" x14ac:dyDescent="0.25">
      <c r="A748" s="25"/>
      <c r="B748" s="26"/>
      <c r="C748" s="22">
        <v>304020021</v>
      </c>
      <c r="D748" s="33"/>
      <c r="E748" s="24"/>
      <c r="F748" s="24" t="s">
        <v>250</v>
      </c>
      <c r="G748" s="68" t="s">
        <v>242</v>
      </c>
      <c r="H748" s="69">
        <v>42005</v>
      </c>
      <c r="I748" s="68"/>
      <c r="J748" s="27"/>
      <c r="K748" s="28"/>
      <c r="L748" s="61"/>
      <c r="M748" s="31"/>
      <c r="N748" s="31"/>
      <c r="O748" s="31"/>
      <c r="P748" s="31"/>
      <c r="Q748" s="34"/>
    </row>
    <row r="749" spans="1:18" x14ac:dyDescent="0.25">
      <c r="A749" s="25"/>
      <c r="B749" s="26" t="s">
        <v>314</v>
      </c>
      <c r="C749" s="22">
        <v>304020021</v>
      </c>
      <c r="D749" s="33"/>
      <c r="E749" s="24"/>
      <c r="F749" s="24"/>
      <c r="G749" s="68"/>
      <c r="H749" s="68"/>
      <c r="I749" s="68"/>
      <c r="J749" s="27">
        <v>702</v>
      </c>
      <c r="K749" s="28">
        <v>110262370</v>
      </c>
      <c r="L749" s="61">
        <v>600</v>
      </c>
      <c r="M749" s="157">
        <v>2433400</v>
      </c>
      <c r="N749" s="31">
        <v>2433400</v>
      </c>
      <c r="O749" s="31">
        <v>1498000</v>
      </c>
      <c r="P749" s="31">
        <v>1498000</v>
      </c>
      <c r="Q749" s="34">
        <v>1498000</v>
      </c>
    </row>
    <row r="750" spans="1:18" x14ac:dyDescent="0.25">
      <c r="A750" s="25"/>
      <c r="B750" s="26" t="s">
        <v>314</v>
      </c>
      <c r="C750" s="22">
        <v>304020021</v>
      </c>
      <c r="D750" s="33"/>
      <c r="E750" s="24"/>
      <c r="F750" s="24"/>
      <c r="G750" s="68"/>
      <c r="H750" s="68"/>
      <c r="I750" s="68"/>
      <c r="J750" s="27">
        <v>702</v>
      </c>
      <c r="K750" s="28">
        <v>110262500</v>
      </c>
      <c r="L750" s="61">
        <v>600</v>
      </c>
      <c r="M750" s="157">
        <v>6562900</v>
      </c>
      <c r="N750" s="31">
        <v>6562900</v>
      </c>
      <c r="O750" s="31">
        <v>3041100</v>
      </c>
      <c r="P750" s="31">
        <v>3041100</v>
      </c>
      <c r="Q750" s="34">
        <v>3041100</v>
      </c>
    </row>
    <row r="751" spans="1:18" x14ac:dyDescent="0.25">
      <c r="A751" s="25"/>
      <c r="B751" s="26" t="s">
        <v>314</v>
      </c>
      <c r="C751" s="22">
        <v>304020021</v>
      </c>
      <c r="D751" s="33"/>
      <c r="E751" s="24"/>
      <c r="F751" s="24"/>
      <c r="G751" s="68"/>
      <c r="H751" s="68"/>
      <c r="I751" s="68"/>
      <c r="J751" s="27">
        <v>709</v>
      </c>
      <c r="K751" s="28">
        <v>110762500</v>
      </c>
      <c r="L751" s="61">
        <v>600</v>
      </c>
      <c r="M751" s="31">
        <v>0</v>
      </c>
      <c r="N751" s="31">
        <v>0</v>
      </c>
      <c r="O751" s="31">
        <v>0</v>
      </c>
      <c r="P751" s="31">
        <v>0</v>
      </c>
      <c r="Q751" s="34">
        <v>0</v>
      </c>
    </row>
    <row r="752" spans="1:18" s="21" customFormat="1" ht="24.5" customHeight="1" x14ac:dyDescent="0.25">
      <c r="A752" s="13">
        <v>304000000</v>
      </c>
      <c r="B752" s="14"/>
      <c r="C752" s="15">
        <v>304020028</v>
      </c>
      <c r="D752" s="162" t="s">
        <v>13</v>
      </c>
      <c r="E752" s="162"/>
      <c r="F752" s="162"/>
      <c r="G752" s="74"/>
      <c r="H752" s="74"/>
      <c r="I752" s="74"/>
      <c r="J752" s="16"/>
      <c r="K752" s="17"/>
      <c r="L752" s="60"/>
      <c r="M752" s="18">
        <f t="shared" ref="M752:N752" si="66">SUM(M756:M758)</f>
        <v>79878700</v>
      </c>
      <c r="N752" s="18">
        <f t="shared" si="66"/>
        <v>79595100</v>
      </c>
      <c r="O752" s="18">
        <f t="shared" ref="O752:Q752" si="67">SUM(O756:O758)</f>
        <v>68035300</v>
      </c>
      <c r="P752" s="18">
        <f t="shared" si="67"/>
        <v>69581600</v>
      </c>
      <c r="Q752" s="19">
        <f t="shared" si="67"/>
        <v>71127900</v>
      </c>
      <c r="R752" s="20"/>
    </row>
    <row r="753" spans="1:18" ht="63" x14ac:dyDescent="0.25">
      <c r="A753" s="25"/>
      <c r="B753" s="26"/>
      <c r="C753" s="22">
        <v>304020028</v>
      </c>
      <c r="D753" s="33"/>
      <c r="E753" s="24"/>
      <c r="F753" s="24" t="s">
        <v>328</v>
      </c>
      <c r="G753" s="68" t="s">
        <v>329</v>
      </c>
      <c r="H753" s="69">
        <v>43466</v>
      </c>
      <c r="I753" s="69">
        <v>44561</v>
      </c>
      <c r="J753" s="27"/>
      <c r="K753" s="28"/>
      <c r="L753" s="61"/>
      <c r="M753" s="31"/>
      <c r="N753" s="31"/>
      <c r="O753" s="31"/>
      <c r="P753" s="31"/>
      <c r="Q753" s="34"/>
    </row>
    <row r="754" spans="1:18" ht="63" x14ac:dyDescent="0.25">
      <c r="A754" s="25"/>
      <c r="B754" s="26"/>
      <c r="C754" s="22">
        <v>304020028</v>
      </c>
      <c r="D754" s="33"/>
      <c r="E754" s="24"/>
      <c r="F754" s="24" t="s">
        <v>374</v>
      </c>
      <c r="G754" s="68" t="s">
        <v>375</v>
      </c>
      <c r="H754" s="69">
        <v>43831</v>
      </c>
      <c r="I754" s="69">
        <v>44926</v>
      </c>
      <c r="J754" s="27"/>
      <c r="K754" s="28"/>
      <c r="L754" s="61"/>
      <c r="M754" s="31"/>
      <c r="N754" s="31"/>
      <c r="O754" s="31"/>
      <c r="P754" s="31"/>
      <c r="Q754" s="34"/>
    </row>
    <row r="755" spans="1:18" ht="20" customHeight="1" x14ac:dyDescent="0.25">
      <c r="A755" s="25"/>
      <c r="B755" s="26"/>
      <c r="C755" s="22">
        <v>304020028</v>
      </c>
      <c r="D755" s="33"/>
      <c r="E755" s="24"/>
      <c r="F755" s="24" t="s">
        <v>173</v>
      </c>
      <c r="G755" s="68" t="s">
        <v>242</v>
      </c>
      <c r="H755" s="69">
        <v>42005</v>
      </c>
      <c r="I755" s="68"/>
      <c r="J755" s="27"/>
      <c r="K755" s="28"/>
      <c r="L755" s="61"/>
      <c r="M755" s="31"/>
      <c r="N755" s="31"/>
      <c r="O755" s="31"/>
      <c r="P755" s="31"/>
      <c r="Q755" s="34"/>
    </row>
    <row r="756" spans="1:18" x14ac:dyDescent="0.25">
      <c r="A756" s="25"/>
      <c r="B756" s="26" t="s">
        <v>302</v>
      </c>
      <c r="C756" s="22">
        <v>304020028</v>
      </c>
      <c r="D756" s="33"/>
      <c r="E756" s="24"/>
      <c r="F756" s="24"/>
      <c r="G756" s="68"/>
      <c r="H756" s="69"/>
      <c r="I756" s="68"/>
      <c r="J756" s="27">
        <v>1004</v>
      </c>
      <c r="K756" s="35" t="s">
        <v>262</v>
      </c>
      <c r="L756" s="61">
        <v>400</v>
      </c>
      <c r="M756" s="31">
        <v>12358200</v>
      </c>
      <c r="N756" s="31">
        <v>12074700</v>
      </c>
      <c r="O756" s="31">
        <v>16992400</v>
      </c>
      <c r="P756" s="31">
        <v>16992400</v>
      </c>
      <c r="Q756" s="34">
        <v>16992400</v>
      </c>
    </row>
    <row r="757" spans="1:18" x14ac:dyDescent="0.25">
      <c r="A757" s="25"/>
      <c r="B757" s="26" t="s">
        <v>302</v>
      </c>
      <c r="C757" s="22">
        <v>304020028</v>
      </c>
      <c r="D757" s="33"/>
      <c r="E757" s="24"/>
      <c r="F757" s="24"/>
      <c r="G757" s="68"/>
      <c r="H757" s="69"/>
      <c r="I757" s="68"/>
      <c r="J757" s="27">
        <v>1004</v>
      </c>
      <c r="K757" s="35" t="s">
        <v>309</v>
      </c>
      <c r="L757" s="61">
        <v>200</v>
      </c>
      <c r="M757" s="31">
        <v>77600</v>
      </c>
      <c r="N757" s="31">
        <v>77600</v>
      </c>
      <c r="O757" s="31">
        <v>65700</v>
      </c>
      <c r="P757" s="31">
        <v>67200</v>
      </c>
      <c r="Q757" s="34">
        <v>68700</v>
      </c>
    </row>
    <row r="758" spans="1:18" x14ac:dyDescent="0.25">
      <c r="A758" s="25"/>
      <c r="B758" s="26" t="s">
        <v>302</v>
      </c>
      <c r="C758" s="22">
        <v>304020028</v>
      </c>
      <c r="D758" s="33"/>
      <c r="E758" s="24"/>
      <c r="F758" s="24"/>
      <c r="G758" s="68"/>
      <c r="H758" s="69"/>
      <c r="I758" s="68"/>
      <c r="J758" s="27">
        <v>1004</v>
      </c>
      <c r="K758" s="35" t="s">
        <v>309</v>
      </c>
      <c r="L758" s="61">
        <v>400</v>
      </c>
      <c r="M758" s="31">
        <v>67442900</v>
      </c>
      <c r="N758" s="31">
        <v>67442800</v>
      </c>
      <c r="O758" s="31">
        <v>50977200</v>
      </c>
      <c r="P758" s="31">
        <v>52522000</v>
      </c>
      <c r="Q758" s="34">
        <v>54066800</v>
      </c>
    </row>
    <row r="759" spans="1:18" s="21" customFormat="1" ht="55.5" customHeight="1" x14ac:dyDescent="0.25">
      <c r="A759" s="13">
        <v>304000000</v>
      </c>
      <c r="B759" s="14"/>
      <c r="C759" s="15">
        <v>304020031</v>
      </c>
      <c r="D759" s="162" t="s">
        <v>12</v>
      </c>
      <c r="E759" s="162"/>
      <c r="F759" s="162"/>
      <c r="G759" s="74"/>
      <c r="H759" s="74"/>
      <c r="I759" s="74"/>
      <c r="J759" s="16"/>
      <c r="K759" s="17"/>
      <c r="L759" s="60"/>
      <c r="M759" s="18">
        <f t="shared" ref="M759:N759" si="68">SUM(M763:M763)</f>
        <v>15000000</v>
      </c>
      <c r="N759" s="18">
        <f t="shared" si="68"/>
        <v>14909500</v>
      </c>
      <c r="O759" s="18">
        <f t="shared" ref="O759:Q759" si="69">SUM(O763:O763)</f>
        <v>0</v>
      </c>
      <c r="P759" s="18">
        <f t="shared" si="69"/>
        <v>0</v>
      </c>
      <c r="Q759" s="19">
        <f t="shared" si="69"/>
        <v>0</v>
      </c>
      <c r="R759" s="20"/>
    </row>
    <row r="760" spans="1:18" ht="31.5" x14ac:dyDescent="0.25">
      <c r="A760" s="25"/>
      <c r="B760" s="26"/>
      <c r="C760" s="22">
        <v>304020031</v>
      </c>
      <c r="D760" s="33"/>
      <c r="E760" s="24"/>
      <c r="F760" s="24" t="s">
        <v>317</v>
      </c>
      <c r="G760" s="68" t="s">
        <v>75</v>
      </c>
      <c r="H760" s="69">
        <v>43549</v>
      </c>
      <c r="I760" s="68"/>
      <c r="J760" s="27"/>
      <c r="K760" s="28"/>
      <c r="L760" s="61"/>
      <c r="M760" s="31"/>
      <c r="N760" s="31"/>
      <c r="O760" s="31"/>
      <c r="P760" s="31"/>
      <c r="Q760" s="34"/>
    </row>
    <row r="761" spans="1:18" ht="21" x14ac:dyDescent="0.25">
      <c r="A761" s="25"/>
      <c r="B761" s="26"/>
      <c r="C761" s="22">
        <v>304020031</v>
      </c>
      <c r="D761" s="33"/>
      <c r="E761" s="24"/>
      <c r="F761" s="36" t="s">
        <v>251</v>
      </c>
      <c r="G761" s="70" t="s">
        <v>76</v>
      </c>
      <c r="H761" s="71">
        <v>42005</v>
      </c>
      <c r="I761" s="69">
        <v>44561</v>
      </c>
      <c r="J761" s="27"/>
      <c r="K761" s="28"/>
      <c r="L761" s="61"/>
      <c r="M761" s="31"/>
      <c r="N761" s="31"/>
      <c r="O761" s="31"/>
      <c r="P761" s="31"/>
      <c r="Q761" s="34"/>
    </row>
    <row r="762" spans="1:18" ht="31.5" x14ac:dyDescent="0.25">
      <c r="A762" s="25"/>
      <c r="B762" s="26"/>
      <c r="C762" s="22">
        <v>304020031</v>
      </c>
      <c r="D762" s="33"/>
      <c r="E762" s="24"/>
      <c r="F762" s="24" t="s">
        <v>380</v>
      </c>
      <c r="G762" s="68" t="s">
        <v>75</v>
      </c>
      <c r="H762" s="69">
        <v>43831</v>
      </c>
      <c r="I762" s="69">
        <v>44196</v>
      </c>
      <c r="J762" s="27"/>
      <c r="K762" s="28"/>
      <c r="L762" s="61"/>
      <c r="M762" s="31"/>
      <c r="N762" s="31"/>
      <c r="O762" s="31"/>
      <c r="P762" s="34"/>
      <c r="Q762" s="34"/>
      <c r="R762" s="5"/>
    </row>
    <row r="763" spans="1:18" x14ac:dyDescent="0.25">
      <c r="A763" s="25"/>
      <c r="B763" s="26" t="s">
        <v>301</v>
      </c>
      <c r="C763" s="22">
        <v>304020031</v>
      </c>
      <c r="D763" s="33"/>
      <c r="E763" s="24"/>
      <c r="F763" s="24"/>
      <c r="G763" s="68"/>
      <c r="H763" s="68"/>
      <c r="I763" s="68"/>
      <c r="J763" s="27">
        <v>902</v>
      </c>
      <c r="K763" s="28">
        <v>1420160960</v>
      </c>
      <c r="L763" s="61">
        <v>400</v>
      </c>
      <c r="M763" s="31">
        <v>15000000</v>
      </c>
      <c r="N763" s="31">
        <v>14909500</v>
      </c>
      <c r="O763" s="31">
        <v>0</v>
      </c>
      <c r="P763" s="31">
        <v>0</v>
      </c>
      <c r="Q763" s="32">
        <v>0</v>
      </c>
    </row>
    <row r="764" spans="1:18" s="21" customFormat="1" ht="117" customHeight="1" x14ac:dyDescent="0.25">
      <c r="A764" s="13">
        <v>304000000</v>
      </c>
      <c r="B764" s="14"/>
      <c r="C764" s="15">
        <v>304020036</v>
      </c>
      <c r="D764" s="162" t="s">
        <v>11</v>
      </c>
      <c r="E764" s="162"/>
      <c r="F764" s="162"/>
      <c r="G764" s="74"/>
      <c r="H764" s="74"/>
      <c r="I764" s="74"/>
      <c r="J764" s="16"/>
      <c r="K764" s="17"/>
      <c r="L764" s="60"/>
      <c r="M764" s="18">
        <f t="shared" ref="M764:N764" si="70">SUM(M770:M773)</f>
        <v>5962300</v>
      </c>
      <c r="N764" s="18">
        <f t="shared" si="70"/>
        <v>5932000</v>
      </c>
      <c r="O764" s="18">
        <f t="shared" ref="O764:Q764" si="71">SUM(O770:O773)</f>
        <v>4719700</v>
      </c>
      <c r="P764" s="18">
        <f t="shared" si="71"/>
        <v>5075300</v>
      </c>
      <c r="Q764" s="19">
        <f t="shared" si="71"/>
        <v>5253100</v>
      </c>
      <c r="R764" s="20"/>
    </row>
    <row r="765" spans="1:18" ht="31.5" x14ac:dyDescent="0.25">
      <c r="A765" s="25"/>
      <c r="B765" s="26"/>
      <c r="C765" s="22">
        <v>304020036</v>
      </c>
      <c r="D765" s="33"/>
      <c r="E765" s="24"/>
      <c r="F765" s="24" t="s">
        <v>318</v>
      </c>
      <c r="G765" s="68" t="s">
        <v>75</v>
      </c>
      <c r="H765" s="69">
        <v>42403</v>
      </c>
      <c r="I765" s="68"/>
      <c r="J765" s="27"/>
      <c r="K765" s="28"/>
      <c r="L765" s="61"/>
      <c r="M765" s="31"/>
      <c r="N765" s="31"/>
      <c r="O765" s="31"/>
      <c r="P765" s="31"/>
      <c r="Q765" s="34"/>
    </row>
    <row r="766" spans="1:18" ht="31.5" x14ac:dyDescent="0.25">
      <c r="A766" s="25"/>
      <c r="B766" s="26"/>
      <c r="C766" s="22">
        <v>304020036</v>
      </c>
      <c r="D766" s="33"/>
      <c r="E766" s="24"/>
      <c r="F766" s="24" t="s">
        <v>160</v>
      </c>
      <c r="G766" s="68" t="s">
        <v>75</v>
      </c>
      <c r="H766" s="69">
        <v>41417</v>
      </c>
      <c r="I766" s="68"/>
      <c r="J766" s="27"/>
      <c r="K766" s="28"/>
      <c r="L766" s="61"/>
      <c r="M766" s="31"/>
      <c r="N766" s="31"/>
      <c r="O766" s="31"/>
      <c r="P766" s="31"/>
      <c r="Q766" s="34"/>
    </row>
    <row r="767" spans="1:18" ht="63" x14ac:dyDescent="0.25">
      <c r="A767" s="25"/>
      <c r="B767" s="26"/>
      <c r="C767" s="22">
        <v>304020036</v>
      </c>
      <c r="D767" s="33"/>
      <c r="E767" s="24"/>
      <c r="F767" s="24" t="s">
        <v>321</v>
      </c>
      <c r="G767" s="68" t="s">
        <v>322</v>
      </c>
      <c r="H767" s="69">
        <v>43466</v>
      </c>
      <c r="I767" s="69">
        <v>43830</v>
      </c>
      <c r="J767" s="27"/>
      <c r="K767" s="28"/>
      <c r="L767" s="61"/>
      <c r="M767" s="31"/>
      <c r="N767" s="31"/>
      <c r="O767" s="31"/>
      <c r="P767" s="31"/>
      <c r="Q767" s="34"/>
    </row>
    <row r="768" spans="1:18" ht="31.5" x14ac:dyDescent="0.25">
      <c r="A768" s="25"/>
      <c r="B768" s="26"/>
      <c r="C768" s="22">
        <v>304020036</v>
      </c>
      <c r="D768" s="33"/>
      <c r="E768" s="24"/>
      <c r="F768" s="24" t="s">
        <v>285</v>
      </c>
      <c r="G768" s="68" t="s">
        <v>264</v>
      </c>
      <c r="H768" s="69">
        <v>43466</v>
      </c>
      <c r="I768" s="69">
        <v>43830</v>
      </c>
      <c r="J768" s="27"/>
      <c r="K768" s="28"/>
      <c r="L768" s="61"/>
      <c r="M768" s="31"/>
      <c r="N768" s="31"/>
      <c r="O768" s="31"/>
      <c r="P768" s="31"/>
      <c r="Q768" s="34"/>
    </row>
    <row r="769" spans="1:18" ht="31.5" x14ac:dyDescent="0.25">
      <c r="A769" s="25"/>
      <c r="B769" s="26"/>
      <c r="C769" s="22">
        <v>304020036</v>
      </c>
      <c r="D769" s="33"/>
      <c r="E769" s="24"/>
      <c r="F769" s="24" t="s">
        <v>456</v>
      </c>
      <c r="G769" s="68" t="s">
        <v>457</v>
      </c>
      <c r="H769" s="69">
        <v>43855</v>
      </c>
      <c r="I769" s="69">
        <v>44196</v>
      </c>
      <c r="J769" s="27"/>
      <c r="K769" s="28"/>
      <c r="L769" s="61"/>
      <c r="M769" s="31"/>
      <c r="N769" s="31"/>
      <c r="O769" s="31"/>
      <c r="P769" s="31"/>
      <c r="Q769" s="34"/>
    </row>
    <row r="770" spans="1:18" x14ac:dyDescent="0.25">
      <c r="A770" s="25"/>
      <c r="B770" s="26" t="s">
        <v>314</v>
      </c>
      <c r="C770" s="22">
        <v>304020036</v>
      </c>
      <c r="D770" s="33"/>
      <c r="E770" s="24"/>
      <c r="F770" s="24"/>
      <c r="G770" s="68"/>
      <c r="H770" s="68"/>
      <c r="I770" s="68"/>
      <c r="J770" s="27">
        <v>701</v>
      </c>
      <c r="K770" s="28">
        <v>110160820</v>
      </c>
      <c r="L770" s="61">
        <v>600</v>
      </c>
      <c r="M770" s="31">
        <v>2199100</v>
      </c>
      <c r="N770" s="31">
        <v>2199100</v>
      </c>
      <c r="O770" s="31">
        <v>1808700</v>
      </c>
      <c r="P770" s="31">
        <v>1939900</v>
      </c>
      <c r="Q770" s="34">
        <v>2007600</v>
      </c>
    </row>
    <row r="771" spans="1:18" x14ac:dyDescent="0.25">
      <c r="A771" s="25"/>
      <c r="B771" s="26" t="s">
        <v>314</v>
      </c>
      <c r="C771" s="22">
        <v>304020036</v>
      </c>
      <c r="D771" s="33"/>
      <c r="E771" s="24"/>
      <c r="F771" s="24"/>
      <c r="G771" s="68"/>
      <c r="H771" s="68"/>
      <c r="I771" s="68"/>
      <c r="J771" s="27">
        <v>702</v>
      </c>
      <c r="K771" s="28">
        <v>110260820</v>
      </c>
      <c r="L771" s="61">
        <v>600</v>
      </c>
      <c r="M771" s="157">
        <v>3220700</v>
      </c>
      <c r="N771" s="31">
        <v>3220700</v>
      </c>
      <c r="O771" s="31">
        <v>2353400</v>
      </c>
      <c r="P771" s="31">
        <v>2538600</v>
      </c>
      <c r="Q771" s="32">
        <v>2626900</v>
      </c>
    </row>
    <row r="772" spans="1:18" x14ac:dyDescent="0.25">
      <c r="A772" s="25"/>
      <c r="B772" s="26" t="s">
        <v>314</v>
      </c>
      <c r="C772" s="22">
        <v>304020036</v>
      </c>
      <c r="D772" s="33"/>
      <c r="E772" s="24"/>
      <c r="F772" s="24"/>
      <c r="G772" s="68"/>
      <c r="H772" s="68"/>
      <c r="I772" s="68"/>
      <c r="J772" s="27">
        <v>703</v>
      </c>
      <c r="K772" s="28">
        <v>110360820</v>
      </c>
      <c r="L772" s="61">
        <v>600</v>
      </c>
      <c r="M772" s="31">
        <v>377200</v>
      </c>
      <c r="N772" s="31">
        <v>377200</v>
      </c>
      <c r="O772" s="31">
        <v>383100</v>
      </c>
      <c r="P772" s="31">
        <v>412700</v>
      </c>
      <c r="Q772" s="34">
        <v>427100</v>
      </c>
    </row>
    <row r="773" spans="1:18" x14ac:dyDescent="0.25">
      <c r="A773" s="25"/>
      <c r="B773" s="26" t="s">
        <v>310</v>
      </c>
      <c r="C773" s="22">
        <v>304020036</v>
      </c>
      <c r="D773" s="33"/>
      <c r="E773" s="24"/>
      <c r="F773" s="24"/>
      <c r="G773" s="68"/>
      <c r="H773" s="68"/>
      <c r="I773" s="68"/>
      <c r="J773" s="27">
        <v>703</v>
      </c>
      <c r="K773" s="28">
        <v>710260820</v>
      </c>
      <c r="L773" s="61">
        <v>600</v>
      </c>
      <c r="M773" s="31">
        <v>165300</v>
      </c>
      <c r="N773" s="31">
        <v>135000</v>
      </c>
      <c r="O773" s="31">
        <v>174500</v>
      </c>
      <c r="P773" s="31">
        <v>184100</v>
      </c>
      <c r="Q773" s="34">
        <v>191500</v>
      </c>
    </row>
    <row r="774" spans="1:18" s="21" customFormat="1" ht="118" customHeight="1" x14ac:dyDescent="0.25">
      <c r="A774" s="13">
        <v>304000000</v>
      </c>
      <c r="B774" s="14"/>
      <c r="C774" s="15">
        <v>304020038</v>
      </c>
      <c r="D774" s="162" t="s">
        <v>10</v>
      </c>
      <c r="E774" s="162"/>
      <c r="F774" s="162"/>
      <c r="G774" s="74"/>
      <c r="H774" s="74"/>
      <c r="I774" s="74"/>
      <c r="J774" s="16"/>
      <c r="K774" s="17"/>
      <c r="L774" s="60"/>
      <c r="M774" s="18">
        <f t="shared" ref="M774:N774" si="72">SUM(M784:M789)</f>
        <v>112596500</v>
      </c>
      <c r="N774" s="18">
        <f t="shared" si="72"/>
        <v>109385200</v>
      </c>
      <c r="O774" s="18">
        <f t="shared" ref="O774:Q774" si="73">SUM(O784:O789)</f>
        <v>116561000</v>
      </c>
      <c r="P774" s="18">
        <f t="shared" si="73"/>
        <v>119016600</v>
      </c>
      <c r="Q774" s="18">
        <f t="shared" si="73"/>
        <v>121508200</v>
      </c>
      <c r="R774" s="20"/>
    </row>
    <row r="775" spans="1:18" ht="63" x14ac:dyDescent="0.25">
      <c r="A775" s="25"/>
      <c r="B775" s="26"/>
      <c r="C775" s="22">
        <v>304020038</v>
      </c>
      <c r="D775" s="33"/>
      <c r="E775" s="24"/>
      <c r="F775" s="36" t="s">
        <v>286</v>
      </c>
      <c r="G775" s="70" t="s">
        <v>252</v>
      </c>
      <c r="H775" s="71">
        <v>43466</v>
      </c>
      <c r="I775" s="69">
        <v>43830</v>
      </c>
      <c r="J775" s="27"/>
      <c r="K775" s="28"/>
      <c r="L775" s="61"/>
      <c r="M775" s="31"/>
      <c r="N775" s="31"/>
      <c r="O775" s="31"/>
      <c r="P775" s="31"/>
      <c r="Q775" s="34"/>
    </row>
    <row r="776" spans="1:18" s="21" customFormat="1" ht="73.5" x14ac:dyDescent="0.25">
      <c r="A776" s="13"/>
      <c r="B776" s="14"/>
      <c r="C776" s="22">
        <v>304020038</v>
      </c>
      <c r="D776" s="33"/>
      <c r="E776" s="24"/>
      <c r="F776" s="36" t="s">
        <v>390</v>
      </c>
      <c r="G776" s="70" t="s">
        <v>252</v>
      </c>
      <c r="H776" s="71">
        <v>43831</v>
      </c>
      <c r="I776" s="69">
        <v>44196</v>
      </c>
      <c r="J776" s="16"/>
      <c r="K776" s="17"/>
      <c r="L776" s="60"/>
      <c r="M776" s="18"/>
      <c r="N776" s="18"/>
      <c r="O776" s="18"/>
      <c r="P776" s="31"/>
      <c r="Q776" s="34"/>
    </row>
    <row r="777" spans="1:18" ht="52.5" x14ac:dyDescent="0.25">
      <c r="A777" s="25"/>
      <c r="B777" s="26"/>
      <c r="C777" s="22">
        <v>304020038</v>
      </c>
      <c r="D777" s="33"/>
      <c r="E777" s="24"/>
      <c r="F777" s="36" t="s">
        <v>287</v>
      </c>
      <c r="G777" s="70" t="s">
        <v>253</v>
      </c>
      <c r="H777" s="71">
        <v>43466</v>
      </c>
      <c r="I777" s="69">
        <v>43830</v>
      </c>
      <c r="J777" s="27"/>
      <c r="K777" s="28"/>
      <c r="L777" s="61"/>
      <c r="M777" s="31"/>
      <c r="N777" s="31"/>
      <c r="O777" s="31"/>
      <c r="P777" s="31"/>
      <c r="Q777" s="34"/>
    </row>
    <row r="778" spans="1:18" ht="63" x14ac:dyDescent="0.25">
      <c r="A778" s="25"/>
      <c r="B778" s="26"/>
      <c r="C778" s="22">
        <v>304020038</v>
      </c>
      <c r="D778" s="33"/>
      <c r="E778" s="24"/>
      <c r="F778" s="36" t="s">
        <v>391</v>
      </c>
      <c r="G778" s="70" t="s">
        <v>252</v>
      </c>
      <c r="H778" s="71">
        <v>43831</v>
      </c>
      <c r="I778" s="69">
        <v>44196</v>
      </c>
      <c r="J778" s="27"/>
      <c r="K778" s="28"/>
      <c r="L778" s="61"/>
      <c r="M778" s="31"/>
      <c r="N778" s="31"/>
      <c r="O778" s="31"/>
      <c r="P778" s="31"/>
      <c r="Q778" s="34"/>
      <c r="R778" s="5"/>
    </row>
    <row r="779" spans="1:18" ht="52.5" x14ac:dyDescent="0.25">
      <c r="A779" s="25"/>
      <c r="B779" s="26"/>
      <c r="C779" s="22">
        <v>304020038</v>
      </c>
      <c r="D779" s="33"/>
      <c r="E779" s="24"/>
      <c r="F779" s="36" t="s">
        <v>288</v>
      </c>
      <c r="G779" s="70" t="s">
        <v>254</v>
      </c>
      <c r="H779" s="71">
        <v>43466</v>
      </c>
      <c r="I779" s="69">
        <v>43830</v>
      </c>
      <c r="J779" s="27"/>
      <c r="K779" s="28"/>
      <c r="L779" s="61"/>
      <c r="M779" s="31"/>
      <c r="N779" s="31"/>
      <c r="O779" s="31"/>
      <c r="P779" s="31"/>
      <c r="Q779" s="34"/>
    </row>
    <row r="780" spans="1:18" ht="52.5" x14ac:dyDescent="0.25">
      <c r="A780" s="25"/>
      <c r="B780" s="26"/>
      <c r="C780" s="22">
        <v>304020038</v>
      </c>
      <c r="D780" s="33"/>
      <c r="E780" s="24"/>
      <c r="F780" s="36" t="s">
        <v>392</v>
      </c>
      <c r="G780" s="70" t="s">
        <v>254</v>
      </c>
      <c r="H780" s="71">
        <v>43831</v>
      </c>
      <c r="I780" s="69">
        <v>44196</v>
      </c>
      <c r="J780" s="27"/>
      <c r="K780" s="28"/>
      <c r="L780" s="61"/>
      <c r="M780" s="31"/>
      <c r="N780" s="31"/>
      <c r="O780" s="31"/>
      <c r="P780" s="31"/>
      <c r="Q780" s="34"/>
      <c r="R780" s="5"/>
    </row>
    <row r="781" spans="1:18" ht="52.5" x14ac:dyDescent="0.25">
      <c r="A781" s="25"/>
      <c r="B781" s="26"/>
      <c r="C781" s="22">
        <v>304020038</v>
      </c>
      <c r="D781" s="33"/>
      <c r="E781" s="24"/>
      <c r="F781" s="36" t="s">
        <v>393</v>
      </c>
      <c r="G781" s="70" t="s">
        <v>253</v>
      </c>
      <c r="H781" s="71">
        <v>43831</v>
      </c>
      <c r="I781" s="69">
        <v>44196</v>
      </c>
      <c r="J781" s="27"/>
      <c r="K781" s="28"/>
      <c r="L781" s="61"/>
      <c r="M781" s="31"/>
      <c r="N781" s="31"/>
      <c r="O781" s="31"/>
      <c r="P781" s="31"/>
      <c r="Q781" s="34"/>
      <c r="R781" s="5"/>
    </row>
    <row r="782" spans="1:18" ht="52.5" x14ac:dyDescent="0.25">
      <c r="A782" s="25"/>
      <c r="B782" s="26"/>
      <c r="C782" s="22">
        <v>304020038</v>
      </c>
      <c r="D782" s="33"/>
      <c r="E782" s="24"/>
      <c r="F782" s="36" t="s">
        <v>289</v>
      </c>
      <c r="G782" s="70" t="s">
        <v>255</v>
      </c>
      <c r="H782" s="71">
        <v>43466</v>
      </c>
      <c r="I782" s="69">
        <v>43830</v>
      </c>
      <c r="J782" s="27"/>
      <c r="K782" s="28"/>
      <c r="L782" s="61"/>
      <c r="M782" s="31"/>
      <c r="N782" s="31"/>
      <c r="O782" s="31"/>
      <c r="P782" s="31"/>
      <c r="Q782" s="34"/>
    </row>
    <row r="783" spans="1:18" ht="52.5" x14ac:dyDescent="0.25">
      <c r="A783" s="25"/>
      <c r="B783" s="26"/>
      <c r="C783" s="22">
        <v>304020038</v>
      </c>
      <c r="D783" s="33"/>
      <c r="E783" s="24"/>
      <c r="F783" s="36" t="s">
        <v>394</v>
      </c>
      <c r="G783" s="70" t="s">
        <v>255</v>
      </c>
      <c r="H783" s="71">
        <v>43831</v>
      </c>
      <c r="I783" s="69">
        <v>44196</v>
      </c>
      <c r="J783" s="27"/>
      <c r="K783" s="28"/>
      <c r="L783" s="61"/>
      <c r="M783" s="31"/>
      <c r="N783" s="31"/>
      <c r="O783" s="31"/>
      <c r="P783" s="31"/>
      <c r="Q783" s="34"/>
      <c r="R783" s="5"/>
    </row>
    <row r="784" spans="1:18" x14ac:dyDescent="0.25">
      <c r="A784" s="25"/>
      <c r="B784" s="26" t="s">
        <v>314</v>
      </c>
      <c r="C784" s="22">
        <v>304020038</v>
      </c>
      <c r="D784" s="33"/>
      <c r="E784" s="24"/>
      <c r="F784" s="24"/>
      <c r="G784" s="68"/>
      <c r="H784" s="68"/>
      <c r="I784" s="68"/>
      <c r="J784" s="27">
        <v>1004</v>
      </c>
      <c r="K784" s="28">
        <v>230160670</v>
      </c>
      <c r="L784" s="61">
        <v>300</v>
      </c>
      <c r="M784" s="31">
        <v>58975900</v>
      </c>
      <c r="N784" s="31">
        <v>57673600</v>
      </c>
      <c r="O784" s="31">
        <v>59506700</v>
      </c>
      <c r="P784" s="31">
        <v>61887000</v>
      </c>
      <c r="Q784" s="34">
        <v>64363400</v>
      </c>
    </row>
    <row r="785" spans="1:18" x14ac:dyDescent="0.25">
      <c r="A785" s="25"/>
      <c r="B785" s="26" t="s">
        <v>314</v>
      </c>
      <c r="C785" s="22">
        <v>304020038</v>
      </c>
      <c r="D785" s="33"/>
      <c r="E785" s="24"/>
      <c r="F785" s="24"/>
      <c r="G785" s="68"/>
      <c r="H785" s="68"/>
      <c r="I785" s="68"/>
      <c r="J785" s="27">
        <v>1004</v>
      </c>
      <c r="K785" s="28">
        <v>230160720</v>
      </c>
      <c r="L785" s="61">
        <v>300</v>
      </c>
      <c r="M785" s="31">
        <v>412800</v>
      </c>
      <c r="N785" s="31">
        <v>306200</v>
      </c>
      <c r="O785" s="31">
        <v>363500</v>
      </c>
      <c r="P785" s="31">
        <v>378000</v>
      </c>
      <c r="Q785" s="34">
        <v>393200</v>
      </c>
    </row>
    <row r="786" spans="1:18" x14ac:dyDescent="0.25">
      <c r="A786" s="25"/>
      <c r="B786" s="26" t="s">
        <v>314</v>
      </c>
      <c r="C786" s="22">
        <v>304020038</v>
      </c>
      <c r="D786" s="33"/>
      <c r="E786" s="24"/>
      <c r="F786" s="24"/>
      <c r="G786" s="68"/>
      <c r="H786" s="68"/>
      <c r="I786" s="68"/>
      <c r="J786" s="27">
        <v>1004</v>
      </c>
      <c r="K786" s="28">
        <v>230160680</v>
      </c>
      <c r="L786" s="61">
        <v>300</v>
      </c>
      <c r="M786" s="31">
        <v>52763200</v>
      </c>
      <c r="N786" s="31">
        <v>51018100</v>
      </c>
      <c r="O786" s="31">
        <v>56173900</v>
      </c>
      <c r="P786" s="31">
        <v>56173900</v>
      </c>
      <c r="Q786" s="34">
        <v>56173900</v>
      </c>
    </row>
    <row r="787" spans="1:18" x14ac:dyDescent="0.25">
      <c r="A787" s="25"/>
      <c r="B787" s="26" t="s">
        <v>314</v>
      </c>
      <c r="C787" s="22">
        <v>304020038</v>
      </c>
      <c r="D787" s="33"/>
      <c r="E787" s="24"/>
      <c r="F787" s="24"/>
      <c r="G787" s="68"/>
      <c r="H787" s="68"/>
      <c r="I787" s="68"/>
      <c r="J787" s="27">
        <v>1004</v>
      </c>
      <c r="K787" s="28">
        <v>230160730</v>
      </c>
      <c r="L787" s="61">
        <v>300</v>
      </c>
      <c r="M787" s="31">
        <v>439400</v>
      </c>
      <c r="N787" s="31">
        <v>382100</v>
      </c>
      <c r="O787" s="31">
        <v>511700</v>
      </c>
      <c r="P787" s="31">
        <v>511700</v>
      </c>
      <c r="Q787" s="34">
        <v>511700</v>
      </c>
    </row>
    <row r="788" spans="1:18" x14ac:dyDescent="0.25">
      <c r="A788" s="25"/>
      <c r="B788" s="26" t="s">
        <v>301</v>
      </c>
      <c r="C788" s="22">
        <v>304020038</v>
      </c>
      <c r="D788" s="33"/>
      <c r="E788" s="24"/>
      <c r="F788" s="24"/>
      <c r="G788" s="68"/>
      <c r="H788" s="68"/>
      <c r="I788" s="68"/>
      <c r="J788" s="27">
        <v>1004</v>
      </c>
      <c r="K788" s="28">
        <v>230260580</v>
      </c>
      <c r="L788" s="61">
        <v>300</v>
      </c>
      <c r="M788" s="31">
        <v>5200</v>
      </c>
      <c r="N788" s="31">
        <v>5200</v>
      </c>
      <c r="O788" s="31">
        <v>5200</v>
      </c>
      <c r="P788" s="31">
        <v>0</v>
      </c>
      <c r="Q788" s="32">
        <v>0</v>
      </c>
    </row>
    <row r="789" spans="1:18" x14ac:dyDescent="0.25">
      <c r="A789" s="25"/>
      <c r="B789" s="26" t="s">
        <v>301</v>
      </c>
      <c r="C789" s="22">
        <v>304020038</v>
      </c>
      <c r="D789" s="33"/>
      <c r="E789" s="24"/>
      <c r="F789" s="24"/>
      <c r="G789" s="68"/>
      <c r="H789" s="68"/>
      <c r="I789" s="68"/>
      <c r="J789" s="27">
        <v>1004</v>
      </c>
      <c r="K789" s="28">
        <v>230261020</v>
      </c>
      <c r="L789" s="61">
        <v>300</v>
      </c>
      <c r="M789" s="31">
        <v>0</v>
      </c>
      <c r="N789" s="31">
        <v>0</v>
      </c>
      <c r="O789" s="31">
        <v>0</v>
      </c>
      <c r="P789" s="31">
        <v>66000</v>
      </c>
      <c r="Q789" s="32">
        <v>66000</v>
      </c>
    </row>
    <row r="790" spans="1:18" s="21" customFormat="1" ht="66.5" customHeight="1" x14ac:dyDescent="0.25">
      <c r="A790" s="13">
        <v>304000000</v>
      </c>
      <c r="B790" s="14"/>
      <c r="C790" s="15">
        <v>304020041</v>
      </c>
      <c r="D790" s="162" t="s">
        <v>9</v>
      </c>
      <c r="E790" s="162"/>
      <c r="F790" s="162"/>
      <c r="G790" s="74"/>
      <c r="H790" s="74"/>
      <c r="I790" s="74"/>
      <c r="J790" s="16"/>
      <c r="K790" s="17"/>
      <c r="L790" s="60"/>
      <c r="M790" s="18">
        <f t="shared" ref="M790:N790" si="74">SUM(M793)</f>
        <v>56800</v>
      </c>
      <c r="N790" s="18">
        <f t="shared" si="74"/>
        <v>36000</v>
      </c>
      <c r="O790" s="18">
        <f t="shared" ref="O790:Q790" si="75">SUM(O793)</f>
        <v>83500</v>
      </c>
      <c r="P790" s="18">
        <f t="shared" si="75"/>
        <v>87600</v>
      </c>
      <c r="Q790" s="19">
        <f t="shared" si="75"/>
        <v>87600</v>
      </c>
      <c r="R790" s="20"/>
    </row>
    <row r="791" spans="1:18" ht="63" x14ac:dyDescent="0.25">
      <c r="A791" s="25"/>
      <c r="B791" s="26"/>
      <c r="C791" s="22">
        <v>304020041</v>
      </c>
      <c r="D791" s="33"/>
      <c r="E791" s="24"/>
      <c r="F791" s="36" t="s">
        <v>290</v>
      </c>
      <c r="G791" s="70" t="s">
        <v>256</v>
      </c>
      <c r="H791" s="71">
        <v>43500</v>
      </c>
      <c r="I791" s="69">
        <v>43830</v>
      </c>
      <c r="J791" s="27"/>
      <c r="K791" s="28"/>
      <c r="L791" s="61"/>
      <c r="M791" s="31"/>
      <c r="N791" s="31"/>
      <c r="O791" s="31"/>
      <c r="P791" s="31"/>
      <c r="Q791" s="34"/>
    </row>
    <row r="792" spans="1:18" ht="63" x14ac:dyDescent="0.25">
      <c r="A792" s="25"/>
      <c r="B792" s="26"/>
      <c r="C792" s="22">
        <v>304020041</v>
      </c>
      <c r="D792" s="33"/>
      <c r="E792" s="24"/>
      <c r="F792" s="36" t="s">
        <v>395</v>
      </c>
      <c r="G792" s="70" t="s">
        <v>256</v>
      </c>
      <c r="H792" s="71">
        <v>43831</v>
      </c>
      <c r="I792" s="69">
        <v>44196</v>
      </c>
      <c r="J792" s="27"/>
      <c r="K792" s="28"/>
      <c r="L792" s="61"/>
      <c r="M792" s="31"/>
      <c r="N792" s="31"/>
      <c r="O792" s="31"/>
      <c r="P792" s="34"/>
      <c r="Q792" s="34"/>
      <c r="R792" s="5"/>
    </row>
    <row r="793" spans="1:18" x14ac:dyDescent="0.25">
      <c r="A793" s="25"/>
      <c r="B793" s="26" t="s">
        <v>314</v>
      </c>
      <c r="C793" s="22">
        <v>304020041</v>
      </c>
      <c r="D793" s="33"/>
      <c r="E793" s="24"/>
      <c r="F793" s="24"/>
      <c r="G793" s="68"/>
      <c r="H793" s="68"/>
      <c r="I793" s="68"/>
      <c r="J793" s="27">
        <v>707</v>
      </c>
      <c r="K793" s="28">
        <v>1310360840</v>
      </c>
      <c r="L793" s="61">
        <v>200</v>
      </c>
      <c r="M793" s="31">
        <v>56800</v>
      </c>
      <c r="N793" s="31">
        <v>36000</v>
      </c>
      <c r="O793" s="31">
        <v>83500</v>
      </c>
      <c r="P793" s="31">
        <v>87600</v>
      </c>
      <c r="Q793" s="34">
        <v>87600</v>
      </c>
    </row>
    <row r="794" spans="1:18" s="21" customFormat="1" ht="88" customHeight="1" x14ac:dyDescent="0.25">
      <c r="A794" s="13">
        <v>304000000</v>
      </c>
      <c r="B794" s="14"/>
      <c r="C794" s="15">
        <v>304020045</v>
      </c>
      <c r="D794" s="162" t="s">
        <v>8</v>
      </c>
      <c r="E794" s="162"/>
      <c r="F794" s="162"/>
      <c r="G794" s="74"/>
      <c r="H794" s="74"/>
      <c r="I794" s="74"/>
      <c r="J794" s="16"/>
      <c r="K794" s="17"/>
      <c r="L794" s="60"/>
      <c r="M794" s="18">
        <f t="shared" ref="M794:N794" si="76">SUM(M796)</f>
        <v>359400</v>
      </c>
      <c r="N794" s="18">
        <f t="shared" si="76"/>
        <v>359400</v>
      </c>
      <c r="O794" s="18">
        <f t="shared" ref="O794:Q794" si="77">SUM(O796)</f>
        <v>406300</v>
      </c>
      <c r="P794" s="18">
        <f t="shared" si="77"/>
        <v>406300</v>
      </c>
      <c r="Q794" s="19">
        <f t="shared" si="77"/>
        <v>406300</v>
      </c>
      <c r="R794" s="20"/>
    </row>
    <row r="795" spans="1:18" ht="31.5" x14ac:dyDescent="0.25">
      <c r="A795" s="25"/>
      <c r="B795" s="26"/>
      <c r="C795" s="22">
        <v>304020045</v>
      </c>
      <c r="D795" s="33"/>
      <c r="E795" s="24"/>
      <c r="F795" s="24" t="s">
        <v>396</v>
      </c>
      <c r="G795" s="70" t="s">
        <v>256</v>
      </c>
      <c r="H795" s="70" t="s">
        <v>319</v>
      </c>
      <c r="I795" s="68" t="s">
        <v>320</v>
      </c>
      <c r="J795" s="27"/>
      <c r="K795" s="28"/>
      <c r="L795" s="61"/>
      <c r="M795" s="31"/>
      <c r="N795" s="31"/>
      <c r="O795" s="31"/>
      <c r="P795" s="31"/>
      <c r="Q795" s="34"/>
    </row>
    <row r="796" spans="1:18" x14ac:dyDescent="0.25">
      <c r="A796" s="25"/>
      <c r="B796" s="26" t="s">
        <v>311</v>
      </c>
      <c r="C796" s="22">
        <v>304020045</v>
      </c>
      <c r="D796" s="33"/>
      <c r="E796" s="24"/>
      <c r="F796" s="24"/>
      <c r="G796" s="68"/>
      <c r="H796" s="68"/>
      <c r="I796" s="68"/>
      <c r="J796" s="27">
        <v>1101</v>
      </c>
      <c r="K796" s="28">
        <v>810360740</v>
      </c>
      <c r="L796" s="61">
        <v>600</v>
      </c>
      <c r="M796" s="31">
        <v>359400</v>
      </c>
      <c r="N796" s="31">
        <v>359400</v>
      </c>
      <c r="O796" s="31">
        <v>406300</v>
      </c>
      <c r="P796" s="31">
        <v>406300</v>
      </c>
      <c r="Q796" s="34">
        <v>406300</v>
      </c>
    </row>
    <row r="797" spans="1:18" s="21" customFormat="1" ht="77" customHeight="1" x14ac:dyDescent="0.25">
      <c r="A797" s="13">
        <v>304000000</v>
      </c>
      <c r="B797" s="14"/>
      <c r="C797" s="15">
        <v>304020054</v>
      </c>
      <c r="D797" s="162" t="s">
        <v>7</v>
      </c>
      <c r="E797" s="162"/>
      <c r="F797" s="162"/>
      <c r="G797" s="74"/>
      <c r="H797" s="74"/>
      <c r="I797" s="74"/>
      <c r="J797" s="16"/>
      <c r="K797" s="17"/>
      <c r="L797" s="60"/>
      <c r="M797" s="18">
        <f t="shared" ref="M797:N797" si="78">SUM(M800)</f>
        <v>354900</v>
      </c>
      <c r="N797" s="18">
        <f t="shared" si="78"/>
        <v>0</v>
      </c>
      <c r="O797" s="18">
        <f t="shared" ref="O797:Q797" si="79">SUM(O800)</f>
        <v>355700</v>
      </c>
      <c r="P797" s="18">
        <f t="shared" si="79"/>
        <v>355700</v>
      </c>
      <c r="Q797" s="19">
        <f t="shared" si="79"/>
        <v>355700</v>
      </c>
      <c r="R797" s="20"/>
    </row>
    <row r="798" spans="1:18" ht="63" x14ac:dyDescent="0.25">
      <c r="A798" s="25"/>
      <c r="B798" s="26"/>
      <c r="C798" s="22">
        <v>304020054</v>
      </c>
      <c r="D798" s="33"/>
      <c r="E798" s="24"/>
      <c r="F798" s="50" t="s">
        <v>273</v>
      </c>
      <c r="G798" s="70" t="s">
        <v>181</v>
      </c>
      <c r="H798" s="71">
        <v>43216</v>
      </c>
      <c r="I798" s="69">
        <v>43465</v>
      </c>
      <c r="J798" s="27"/>
      <c r="K798" s="28"/>
      <c r="L798" s="61"/>
      <c r="M798" s="31"/>
      <c r="N798" s="31"/>
      <c r="O798" s="31"/>
      <c r="P798" s="31"/>
      <c r="Q798" s="34"/>
    </row>
    <row r="799" spans="1:18" ht="31.5" x14ac:dyDescent="0.25">
      <c r="A799" s="25"/>
      <c r="B799" s="26"/>
      <c r="C799" s="22">
        <v>304020054</v>
      </c>
      <c r="D799" s="33"/>
      <c r="E799" s="24"/>
      <c r="F799" s="24" t="s">
        <v>257</v>
      </c>
      <c r="G799" s="68" t="s">
        <v>242</v>
      </c>
      <c r="H799" s="69">
        <v>42005</v>
      </c>
      <c r="I799" s="68"/>
      <c r="J799" s="27"/>
      <c r="K799" s="28"/>
      <c r="L799" s="61"/>
      <c r="M799" s="31"/>
      <c r="N799" s="31"/>
      <c r="O799" s="31"/>
      <c r="P799" s="31"/>
      <c r="Q799" s="34"/>
    </row>
    <row r="800" spans="1:18" x14ac:dyDescent="0.25">
      <c r="A800" s="25"/>
      <c r="B800" s="26" t="s">
        <v>299</v>
      </c>
      <c r="C800" s="22">
        <v>304020054</v>
      </c>
      <c r="D800" s="33"/>
      <c r="E800" s="24"/>
      <c r="F800" s="24"/>
      <c r="G800" s="68"/>
      <c r="H800" s="68"/>
      <c r="I800" s="68"/>
      <c r="J800" s="27">
        <v>405</v>
      </c>
      <c r="K800" s="28">
        <v>1210461650</v>
      </c>
      <c r="L800" s="61">
        <v>200</v>
      </c>
      <c r="M800" s="31">
        <v>354900</v>
      </c>
      <c r="N800" s="31">
        <v>0</v>
      </c>
      <c r="O800" s="31">
        <v>355700</v>
      </c>
      <c r="P800" s="31">
        <v>355700</v>
      </c>
      <c r="Q800" s="34">
        <v>355700</v>
      </c>
    </row>
    <row r="801" spans="1:18" s="21" customFormat="1" ht="56.5" customHeight="1" x14ac:dyDescent="0.25">
      <c r="A801" s="13">
        <v>304000000</v>
      </c>
      <c r="B801" s="14"/>
      <c r="C801" s="15">
        <v>304020097</v>
      </c>
      <c r="D801" s="162" t="s">
        <v>414</v>
      </c>
      <c r="E801" s="162"/>
      <c r="F801" s="162"/>
      <c r="G801" s="74"/>
      <c r="H801" s="74"/>
      <c r="I801" s="74"/>
      <c r="J801" s="16"/>
      <c r="K801" s="17"/>
      <c r="L801" s="60"/>
      <c r="M801" s="18">
        <f t="shared" ref="M801:Q801" si="80">SUM(M803)</f>
        <v>0</v>
      </c>
      <c r="N801" s="18">
        <f t="shared" si="80"/>
        <v>0</v>
      </c>
      <c r="O801" s="18">
        <f t="shared" si="80"/>
        <v>3338100</v>
      </c>
      <c r="P801" s="18">
        <f t="shared" si="80"/>
        <v>3338100</v>
      </c>
      <c r="Q801" s="19">
        <f t="shared" si="80"/>
        <v>3338100</v>
      </c>
      <c r="R801" s="20"/>
    </row>
    <row r="802" spans="1:18" ht="31.5" x14ac:dyDescent="0.25">
      <c r="A802" s="25"/>
      <c r="B802" s="26"/>
      <c r="C802" s="22">
        <v>304020097</v>
      </c>
      <c r="D802" s="33"/>
      <c r="E802" s="24"/>
      <c r="F802" s="24" t="s">
        <v>396</v>
      </c>
      <c r="G802" s="70" t="s">
        <v>256</v>
      </c>
      <c r="H802" s="70" t="s">
        <v>319</v>
      </c>
      <c r="I802" s="68" t="s">
        <v>320</v>
      </c>
      <c r="J802" s="27"/>
      <c r="K802" s="28"/>
      <c r="L802" s="61"/>
      <c r="M802" s="31"/>
      <c r="N802" s="31"/>
      <c r="O802" s="31"/>
      <c r="P802" s="31"/>
      <c r="Q802" s="34"/>
    </row>
    <row r="803" spans="1:18" x14ac:dyDescent="0.25">
      <c r="A803" s="25"/>
      <c r="B803" s="26" t="s">
        <v>314</v>
      </c>
      <c r="C803" s="22">
        <v>304020097</v>
      </c>
      <c r="D803" s="33"/>
      <c r="E803" s="24"/>
      <c r="F803" s="24"/>
      <c r="G803" s="68"/>
      <c r="H803" s="68"/>
      <c r="I803" s="68"/>
      <c r="J803" s="27">
        <v>707</v>
      </c>
      <c r="K803" s="28">
        <v>1310163110</v>
      </c>
      <c r="L803" s="61">
        <v>600</v>
      </c>
      <c r="M803" s="31">
        <v>0</v>
      </c>
      <c r="N803" s="31">
        <v>0</v>
      </c>
      <c r="O803" s="31">
        <v>3338100</v>
      </c>
      <c r="P803" s="31">
        <v>3338100</v>
      </c>
      <c r="Q803" s="34">
        <v>3338100</v>
      </c>
    </row>
    <row r="804" spans="1:18" s="141" customFormat="1" ht="23" customHeight="1" x14ac:dyDescent="0.25">
      <c r="A804" s="160" t="s">
        <v>6</v>
      </c>
      <c r="B804" s="161"/>
      <c r="C804" s="161"/>
      <c r="D804" s="161"/>
      <c r="E804" s="161"/>
      <c r="F804" s="161"/>
      <c r="G804" s="161"/>
      <c r="H804" s="161"/>
      <c r="I804" s="142"/>
      <c r="J804" s="148"/>
      <c r="K804" s="149"/>
      <c r="L804" s="150"/>
      <c r="M804" s="146">
        <f t="shared" ref="M804:N804" si="81">M805+M817+M826</f>
        <v>876481600</v>
      </c>
      <c r="N804" s="146">
        <f t="shared" si="81"/>
        <v>873505200</v>
      </c>
      <c r="O804" s="146">
        <f t="shared" ref="O804:Q804" si="82">O805+O817+O826</f>
        <v>903493400</v>
      </c>
      <c r="P804" s="146">
        <f t="shared" si="82"/>
        <v>903493400</v>
      </c>
      <c r="Q804" s="146">
        <f t="shared" si="82"/>
        <v>903493400</v>
      </c>
      <c r="R804" s="140"/>
    </row>
    <row r="805" spans="1:18" s="21" customFormat="1" ht="98.5" customHeight="1" x14ac:dyDescent="0.25">
      <c r="A805" s="13">
        <v>305000000</v>
      </c>
      <c r="B805" s="14"/>
      <c r="C805" s="15">
        <v>305010000</v>
      </c>
      <c r="D805" s="162" t="s">
        <v>5</v>
      </c>
      <c r="E805" s="162"/>
      <c r="F805" s="162"/>
      <c r="G805" s="74"/>
      <c r="H805" s="74"/>
      <c r="I805" s="74"/>
      <c r="J805" s="16"/>
      <c r="K805" s="17"/>
      <c r="L805" s="60"/>
      <c r="M805" s="18">
        <f t="shared" ref="M805:Q805" si="83">SUM(M813:M816)</f>
        <v>271325700</v>
      </c>
      <c r="N805" s="18">
        <f t="shared" ref="N805" si="84">SUM(N813:N816)</f>
        <v>271325700</v>
      </c>
      <c r="O805" s="18">
        <f t="shared" si="83"/>
        <v>287786600</v>
      </c>
      <c r="P805" s="18">
        <f t="shared" si="83"/>
        <v>287786600</v>
      </c>
      <c r="Q805" s="19">
        <f t="shared" si="83"/>
        <v>287786600</v>
      </c>
      <c r="R805" s="20"/>
    </row>
    <row r="806" spans="1:18" ht="63" x14ac:dyDescent="0.25">
      <c r="A806" s="25"/>
      <c r="B806" s="26"/>
      <c r="C806" s="22">
        <v>305010000</v>
      </c>
      <c r="D806" s="33"/>
      <c r="E806" s="24"/>
      <c r="F806" s="24" t="s">
        <v>291</v>
      </c>
      <c r="G806" s="68" t="s">
        <v>75</v>
      </c>
      <c r="H806" s="69">
        <v>43474</v>
      </c>
      <c r="I806" s="69">
        <v>43830</v>
      </c>
      <c r="J806" s="27"/>
      <c r="K806" s="28"/>
      <c r="L806" s="61"/>
      <c r="M806" s="31"/>
      <c r="N806" s="31"/>
      <c r="O806" s="31"/>
      <c r="P806" s="31"/>
      <c r="Q806" s="34"/>
    </row>
    <row r="807" spans="1:18" ht="21" x14ac:dyDescent="0.25">
      <c r="A807" s="25"/>
      <c r="B807" s="26"/>
      <c r="C807" s="22">
        <v>305010000</v>
      </c>
      <c r="D807" s="33"/>
      <c r="E807" s="24"/>
      <c r="F807" s="24" t="s">
        <v>157</v>
      </c>
      <c r="G807" s="68" t="s">
        <v>110</v>
      </c>
      <c r="H807" s="69">
        <v>42005</v>
      </c>
      <c r="I807" s="68"/>
      <c r="J807" s="27"/>
      <c r="K807" s="28"/>
      <c r="L807" s="61"/>
      <c r="M807" s="31"/>
      <c r="N807" s="31"/>
      <c r="O807" s="31"/>
      <c r="P807" s="31"/>
      <c r="Q807" s="34"/>
    </row>
    <row r="808" spans="1:18" ht="73.5" x14ac:dyDescent="0.25">
      <c r="A808" s="25"/>
      <c r="B808" s="26"/>
      <c r="C808" s="22">
        <v>305010000</v>
      </c>
      <c r="D808" s="33"/>
      <c r="E808" s="24"/>
      <c r="F808" s="24" t="s">
        <v>292</v>
      </c>
      <c r="G808" s="68" t="s">
        <v>110</v>
      </c>
      <c r="H808" s="69">
        <v>43474</v>
      </c>
      <c r="I808" s="69">
        <v>43830</v>
      </c>
      <c r="J808" s="27"/>
      <c r="K808" s="28"/>
      <c r="L808" s="61"/>
      <c r="M808" s="31"/>
      <c r="N808" s="31"/>
      <c r="O808" s="31"/>
      <c r="P808" s="31"/>
      <c r="Q808" s="34"/>
    </row>
    <row r="809" spans="1:18" ht="31.5" x14ac:dyDescent="0.25">
      <c r="A809" s="25"/>
      <c r="B809" s="26"/>
      <c r="C809" s="22">
        <v>305010000</v>
      </c>
      <c r="D809" s="33"/>
      <c r="E809" s="24"/>
      <c r="F809" s="24" t="s">
        <v>293</v>
      </c>
      <c r="G809" s="68" t="s">
        <v>110</v>
      </c>
      <c r="H809" s="69">
        <v>43474</v>
      </c>
      <c r="I809" s="69">
        <v>43830</v>
      </c>
      <c r="J809" s="27"/>
      <c r="K809" s="28"/>
      <c r="L809" s="61"/>
      <c r="M809" s="31"/>
      <c r="N809" s="31"/>
      <c r="O809" s="31"/>
      <c r="P809" s="31"/>
      <c r="Q809" s="34"/>
    </row>
    <row r="810" spans="1:18" ht="31.5" x14ac:dyDescent="0.25">
      <c r="A810" s="25"/>
      <c r="B810" s="26"/>
      <c r="C810" s="22">
        <v>305010000</v>
      </c>
      <c r="D810" s="33"/>
      <c r="E810" s="24"/>
      <c r="F810" s="24" t="s">
        <v>458</v>
      </c>
      <c r="G810" s="68" t="s">
        <v>110</v>
      </c>
      <c r="H810" s="69">
        <v>43855</v>
      </c>
      <c r="I810" s="69">
        <v>44196</v>
      </c>
      <c r="J810" s="27"/>
      <c r="K810" s="28"/>
      <c r="L810" s="61"/>
      <c r="M810" s="31"/>
      <c r="N810" s="31"/>
      <c r="O810" s="31"/>
      <c r="P810" s="31"/>
      <c r="Q810" s="34"/>
    </row>
    <row r="811" spans="1:18" ht="73.5" x14ac:dyDescent="0.25">
      <c r="A811" s="25"/>
      <c r="B811" s="26"/>
      <c r="C811" s="22">
        <v>305010000</v>
      </c>
      <c r="D811" s="33"/>
      <c r="E811" s="24"/>
      <c r="F811" s="24" t="s">
        <v>459</v>
      </c>
      <c r="G811" s="68" t="s">
        <v>110</v>
      </c>
      <c r="H811" s="69">
        <v>43855</v>
      </c>
      <c r="I811" s="69">
        <v>44196</v>
      </c>
      <c r="J811" s="27"/>
      <c r="K811" s="28"/>
      <c r="L811" s="61"/>
      <c r="M811" s="31"/>
      <c r="N811" s="31"/>
      <c r="O811" s="31"/>
      <c r="P811" s="31"/>
      <c r="Q811" s="34"/>
    </row>
    <row r="812" spans="1:18" ht="68" customHeight="1" x14ac:dyDescent="0.25">
      <c r="A812" s="25"/>
      <c r="B812" s="26"/>
      <c r="C812" s="22">
        <v>305010000</v>
      </c>
      <c r="D812" s="33"/>
      <c r="E812" s="24"/>
      <c r="F812" s="36" t="s">
        <v>541</v>
      </c>
      <c r="G812" s="36" t="s">
        <v>242</v>
      </c>
      <c r="H812" s="154">
        <v>44075</v>
      </c>
      <c r="I812" s="69"/>
      <c r="J812" s="27"/>
      <c r="K812" s="28"/>
      <c r="L812" s="61"/>
      <c r="M812" s="31"/>
      <c r="N812" s="31"/>
      <c r="O812" s="31"/>
      <c r="P812" s="31"/>
      <c r="Q812" s="153"/>
    </row>
    <row r="813" spans="1:18" x14ac:dyDescent="0.25">
      <c r="A813" s="25"/>
      <c r="B813" s="26" t="s">
        <v>314</v>
      </c>
      <c r="C813" s="22">
        <v>305010000</v>
      </c>
      <c r="D813" s="33"/>
      <c r="E813" s="24"/>
      <c r="F813" s="24"/>
      <c r="G813" s="68"/>
      <c r="H813" s="68"/>
      <c r="I813" s="68"/>
      <c r="J813" s="27">
        <v>702</v>
      </c>
      <c r="K813" s="28">
        <v>110260860</v>
      </c>
      <c r="L813" s="61">
        <v>600</v>
      </c>
      <c r="M813" s="157">
        <v>250336900</v>
      </c>
      <c r="N813" s="31">
        <v>250336900</v>
      </c>
      <c r="O813" s="31">
        <v>250084400</v>
      </c>
      <c r="P813" s="31">
        <v>250084400</v>
      </c>
      <c r="Q813" s="31">
        <v>250084400</v>
      </c>
    </row>
    <row r="814" spans="1:18" x14ac:dyDescent="0.25">
      <c r="A814" s="25"/>
      <c r="B814" s="26" t="s">
        <v>314</v>
      </c>
      <c r="C814" s="22">
        <v>305010000</v>
      </c>
      <c r="D814" s="33"/>
      <c r="E814" s="24"/>
      <c r="F814" s="24"/>
      <c r="G814" s="68"/>
      <c r="H814" s="68"/>
      <c r="I814" s="68"/>
      <c r="J814" s="27">
        <v>702</v>
      </c>
      <c r="K814" s="28">
        <v>110253030</v>
      </c>
      <c r="L814" s="61">
        <v>600</v>
      </c>
      <c r="M814" s="157">
        <v>8384900</v>
      </c>
      <c r="N814" s="31">
        <v>8384900</v>
      </c>
      <c r="O814" s="31">
        <v>25154600</v>
      </c>
      <c r="P814" s="31">
        <v>25154600</v>
      </c>
      <c r="Q814" s="32">
        <v>25154600</v>
      </c>
    </row>
    <row r="815" spans="1:18" x14ac:dyDescent="0.25">
      <c r="A815" s="25"/>
      <c r="B815" s="26" t="s">
        <v>314</v>
      </c>
      <c r="C815" s="22">
        <v>305010000</v>
      </c>
      <c r="D815" s="33"/>
      <c r="E815" s="24"/>
      <c r="F815" s="24"/>
      <c r="G815" s="68"/>
      <c r="H815" s="68"/>
      <c r="I815" s="68"/>
      <c r="J815" s="27">
        <v>709</v>
      </c>
      <c r="K815" s="28">
        <v>110560860</v>
      </c>
      <c r="L815" s="61">
        <v>100</v>
      </c>
      <c r="M815" s="31">
        <v>11197000</v>
      </c>
      <c r="N815" s="31">
        <v>11197000</v>
      </c>
      <c r="O815" s="31">
        <v>12063000</v>
      </c>
      <c r="P815" s="31">
        <v>12063000</v>
      </c>
      <c r="Q815" s="31">
        <v>12063000</v>
      </c>
    </row>
    <row r="816" spans="1:18" x14ac:dyDescent="0.25">
      <c r="A816" s="25"/>
      <c r="B816" s="26" t="s">
        <v>314</v>
      </c>
      <c r="C816" s="22">
        <v>305010000</v>
      </c>
      <c r="D816" s="33"/>
      <c r="E816" s="24"/>
      <c r="F816" s="24"/>
      <c r="G816" s="68"/>
      <c r="H816" s="68"/>
      <c r="I816" s="68"/>
      <c r="J816" s="27">
        <v>709</v>
      </c>
      <c r="K816" s="28">
        <v>110560860</v>
      </c>
      <c r="L816" s="61">
        <v>200</v>
      </c>
      <c r="M816" s="31">
        <v>1406900</v>
      </c>
      <c r="N816" s="31">
        <v>1406900</v>
      </c>
      <c r="O816" s="31">
        <v>484600</v>
      </c>
      <c r="P816" s="31">
        <v>484600</v>
      </c>
      <c r="Q816" s="31">
        <v>484600</v>
      </c>
    </row>
    <row r="817" spans="1:18" s="21" customFormat="1" ht="94.5" customHeight="1" x14ac:dyDescent="0.25">
      <c r="A817" s="13">
        <v>305000000</v>
      </c>
      <c r="B817" s="14"/>
      <c r="C817" s="15">
        <v>305020000</v>
      </c>
      <c r="D817" s="162" t="s">
        <v>4</v>
      </c>
      <c r="E817" s="162"/>
      <c r="F817" s="162"/>
      <c r="G817" s="74"/>
      <c r="H817" s="74"/>
      <c r="I817" s="74"/>
      <c r="J817" s="16"/>
      <c r="K817" s="17"/>
      <c r="L817" s="60"/>
      <c r="M817" s="18">
        <f t="shared" ref="M817:Q817" si="85">SUM(M824:M825)</f>
        <v>226804900</v>
      </c>
      <c r="N817" s="18">
        <f t="shared" si="85"/>
        <v>226804900</v>
      </c>
      <c r="O817" s="18">
        <f t="shared" si="85"/>
        <v>239296300</v>
      </c>
      <c r="P817" s="18">
        <f t="shared" si="85"/>
        <v>239296300</v>
      </c>
      <c r="Q817" s="18">
        <f t="shared" si="85"/>
        <v>239296300</v>
      </c>
      <c r="R817" s="20"/>
    </row>
    <row r="818" spans="1:18" ht="73.5" x14ac:dyDescent="0.25">
      <c r="A818" s="25"/>
      <c r="B818" s="26"/>
      <c r="C818" s="22">
        <v>305020000</v>
      </c>
      <c r="D818" s="33"/>
      <c r="E818" s="24"/>
      <c r="F818" s="24" t="s">
        <v>294</v>
      </c>
      <c r="G818" s="68" t="s">
        <v>110</v>
      </c>
      <c r="H818" s="69">
        <v>43474</v>
      </c>
      <c r="I818" s="69">
        <v>43830</v>
      </c>
      <c r="J818" s="27"/>
      <c r="K818" s="28"/>
      <c r="L818" s="61"/>
      <c r="M818" s="31"/>
      <c r="N818" s="31"/>
      <c r="O818" s="31"/>
      <c r="P818" s="31"/>
      <c r="Q818" s="34"/>
    </row>
    <row r="819" spans="1:18" ht="73.5" x14ac:dyDescent="0.25">
      <c r="A819" s="25"/>
      <c r="B819" s="26"/>
      <c r="C819" s="22">
        <v>305020000</v>
      </c>
      <c r="D819" s="33"/>
      <c r="E819" s="24"/>
      <c r="F819" s="24" t="s">
        <v>460</v>
      </c>
      <c r="G819" s="68" t="s">
        <v>110</v>
      </c>
      <c r="H819" s="69">
        <v>43855</v>
      </c>
      <c r="I819" s="69">
        <v>44196</v>
      </c>
      <c r="J819" s="27"/>
      <c r="K819" s="28"/>
      <c r="L819" s="61"/>
      <c r="M819" s="31"/>
      <c r="N819" s="31"/>
      <c r="O819" s="31"/>
      <c r="P819" s="31"/>
      <c r="Q819" s="34"/>
    </row>
    <row r="820" spans="1:18" ht="31.5" x14ac:dyDescent="0.25">
      <c r="A820" s="25"/>
      <c r="B820" s="26"/>
      <c r="C820" s="22">
        <v>305020000</v>
      </c>
      <c r="D820" s="33"/>
      <c r="E820" s="24"/>
      <c r="F820" s="24" t="s">
        <v>293</v>
      </c>
      <c r="G820" s="68" t="s">
        <v>110</v>
      </c>
      <c r="H820" s="69">
        <v>43474</v>
      </c>
      <c r="I820" s="69">
        <v>43830</v>
      </c>
      <c r="J820" s="27"/>
      <c r="K820" s="28"/>
      <c r="L820" s="61"/>
      <c r="M820" s="31"/>
      <c r="N820" s="31"/>
      <c r="O820" s="31"/>
      <c r="P820" s="31"/>
      <c r="Q820" s="34"/>
    </row>
    <row r="821" spans="1:18" ht="31.5" x14ac:dyDescent="0.25">
      <c r="A821" s="25"/>
      <c r="B821" s="26"/>
      <c r="C821" s="22">
        <v>305020000</v>
      </c>
      <c r="D821" s="33"/>
      <c r="E821" s="24"/>
      <c r="F821" s="24" t="s">
        <v>458</v>
      </c>
      <c r="G821" s="68" t="s">
        <v>110</v>
      </c>
      <c r="H821" s="69">
        <v>43839</v>
      </c>
      <c r="I821" s="69">
        <v>44196</v>
      </c>
      <c r="J821" s="27"/>
      <c r="K821" s="28"/>
      <c r="L821" s="61"/>
      <c r="M821" s="31"/>
      <c r="N821" s="31"/>
      <c r="O821" s="31"/>
      <c r="P821" s="31"/>
      <c r="Q821" s="34"/>
    </row>
    <row r="822" spans="1:18" ht="63" x14ac:dyDescent="0.25">
      <c r="A822" s="25"/>
      <c r="B822" s="26"/>
      <c r="C822" s="22">
        <v>305020000</v>
      </c>
      <c r="D822" s="33"/>
      <c r="E822" s="24"/>
      <c r="F822" s="24" t="s">
        <v>158</v>
      </c>
      <c r="G822" s="68" t="s">
        <v>110</v>
      </c>
      <c r="H822" s="69">
        <v>43474</v>
      </c>
      <c r="I822" s="69">
        <v>43830</v>
      </c>
      <c r="J822" s="27"/>
      <c r="K822" s="28"/>
      <c r="L822" s="61"/>
      <c r="M822" s="31"/>
      <c r="N822" s="31"/>
      <c r="O822" s="31"/>
      <c r="P822" s="31"/>
      <c r="Q822" s="34"/>
    </row>
    <row r="823" spans="1:18" ht="21" x14ac:dyDescent="0.25">
      <c r="A823" s="25"/>
      <c r="B823" s="26"/>
      <c r="C823" s="22">
        <v>305020000</v>
      </c>
      <c r="D823" s="33"/>
      <c r="E823" s="24"/>
      <c r="F823" s="24" t="s">
        <v>159</v>
      </c>
      <c r="G823" s="68" t="s">
        <v>75</v>
      </c>
      <c r="H823" s="69">
        <v>42005</v>
      </c>
      <c r="I823" s="68"/>
      <c r="J823" s="27"/>
      <c r="K823" s="28"/>
      <c r="L823" s="61"/>
      <c r="M823" s="31"/>
      <c r="N823" s="31"/>
      <c r="O823" s="31"/>
      <c r="P823" s="31"/>
      <c r="Q823" s="34"/>
    </row>
    <row r="824" spans="1:18" x14ac:dyDescent="0.25">
      <c r="A824" s="25"/>
      <c r="B824" s="26" t="s">
        <v>314</v>
      </c>
      <c r="C824" s="22">
        <v>305020000</v>
      </c>
      <c r="D824" s="33"/>
      <c r="E824" s="24"/>
      <c r="F824" s="24"/>
      <c r="G824" s="68"/>
      <c r="H824" s="68"/>
      <c r="I824" s="68"/>
      <c r="J824" s="27">
        <v>702</v>
      </c>
      <c r="K824" s="28">
        <v>110253030</v>
      </c>
      <c r="L824" s="61">
        <v>600</v>
      </c>
      <c r="M824" s="157">
        <v>6119400</v>
      </c>
      <c r="N824" s="31">
        <v>6119400</v>
      </c>
      <c r="O824" s="31">
        <v>18358200</v>
      </c>
      <c r="P824" s="31">
        <v>18358200</v>
      </c>
      <c r="Q824" s="32">
        <v>18358200</v>
      </c>
    </row>
    <row r="825" spans="1:18" x14ac:dyDescent="0.25">
      <c r="A825" s="25"/>
      <c r="B825" s="26" t="s">
        <v>314</v>
      </c>
      <c r="C825" s="22">
        <v>305020000</v>
      </c>
      <c r="D825" s="33"/>
      <c r="E825" s="24"/>
      <c r="F825" s="24"/>
      <c r="G825" s="68"/>
      <c r="H825" s="68"/>
      <c r="I825" s="68"/>
      <c r="J825" s="27">
        <v>702</v>
      </c>
      <c r="K825" s="28">
        <v>110260860</v>
      </c>
      <c r="L825" s="61">
        <v>600</v>
      </c>
      <c r="M825" s="157">
        <v>220685500</v>
      </c>
      <c r="N825" s="31">
        <v>220685500</v>
      </c>
      <c r="O825" s="31">
        <v>220938100</v>
      </c>
      <c r="P825" s="31">
        <v>220938100</v>
      </c>
      <c r="Q825" s="31">
        <v>220938100</v>
      </c>
    </row>
    <row r="826" spans="1:18" s="21" customFormat="1" ht="100.5" customHeight="1" x14ac:dyDescent="0.25">
      <c r="A826" s="13">
        <v>305000000</v>
      </c>
      <c r="B826" s="14"/>
      <c r="C826" s="15">
        <v>305030000</v>
      </c>
      <c r="D826" s="162" t="s">
        <v>3</v>
      </c>
      <c r="E826" s="162"/>
      <c r="F826" s="162"/>
      <c r="G826" s="74"/>
      <c r="H826" s="74"/>
      <c r="I826" s="74"/>
      <c r="J826" s="16"/>
      <c r="K826" s="17"/>
      <c r="L826" s="60"/>
      <c r="M826" s="18">
        <f t="shared" ref="M826:Q826" si="86">SUM(M833:M835)</f>
        <v>378351000</v>
      </c>
      <c r="N826" s="18">
        <f t="shared" si="86"/>
        <v>375374600</v>
      </c>
      <c r="O826" s="18">
        <f t="shared" si="86"/>
        <v>376410500</v>
      </c>
      <c r="P826" s="18">
        <f t="shared" si="86"/>
        <v>376410500</v>
      </c>
      <c r="Q826" s="19">
        <f t="shared" si="86"/>
        <v>376410500</v>
      </c>
      <c r="R826" s="20"/>
    </row>
    <row r="827" spans="1:18" ht="73.5" x14ac:dyDescent="0.25">
      <c r="A827" s="25"/>
      <c r="B827" s="26"/>
      <c r="C827" s="22">
        <v>305030000</v>
      </c>
      <c r="D827" s="33"/>
      <c r="E827" s="24"/>
      <c r="F827" s="24" t="s">
        <v>294</v>
      </c>
      <c r="G827" s="68" t="s">
        <v>110</v>
      </c>
      <c r="H827" s="69">
        <v>43474</v>
      </c>
      <c r="I827" s="69">
        <v>43830</v>
      </c>
      <c r="J827" s="27"/>
      <c r="K827" s="28"/>
      <c r="L827" s="61"/>
      <c r="M827" s="31"/>
      <c r="N827" s="31"/>
      <c r="O827" s="31"/>
      <c r="P827" s="31"/>
      <c r="Q827" s="34"/>
    </row>
    <row r="828" spans="1:18" ht="31.5" x14ac:dyDescent="0.25">
      <c r="A828" s="25"/>
      <c r="B828" s="26"/>
      <c r="C828" s="22">
        <v>305030000</v>
      </c>
      <c r="D828" s="33"/>
      <c r="E828" s="24"/>
      <c r="F828" s="24" t="s">
        <v>293</v>
      </c>
      <c r="G828" s="68" t="s">
        <v>110</v>
      </c>
      <c r="H828" s="69">
        <v>43474</v>
      </c>
      <c r="I828" s="69">
        <v>43830</v>
      </c>
      <c r="J828" s="27"/>
      <c r="K828" s="28"/>
      <c r="L828" s="61"/>
      <c r="M828" s="31"/>
      <c r="N828" s="31"/>
      <c r="O828" s="31"/>
      <c r="P828" s="31"/>
      <c r="Q828" s="34"/>
    </row>
    <row r="829" spans="1:18" ht="31.5" x14ac:dyDescent="0.25">
      <c r="A829" s="25"/>
      <c r="B829" s="26"/>
      <c r="C829" s="22">
        <v>305030000</v>
      </c>
      <c r="D829" s="33"/>
      <c r="E829" s="24"/>
      <c r="F829" s="24" t="s">
        <v>458</v>
      </c>
      <c r="G829" s="68" t="s">
        <v>110</v>
      </c>
      <c r="H829" s="69">
        <v>43855</v>
      </c>
      <c r="I829" s="69">
        <v>44196</v>
      </c>
      <c r="J829" s="27"/>
      <c r="K829" s="28"/>
      <c r="L829" s="61"/>
      <c r="M829" s="31"/>
      <c r="N829" s="31"/>
      <c r="O829" s="31"/>
      <c r="P829" s="31"/>
      <c r="Q829" s="34"/>
    </row>
    <row r="830" spans="1:18" ht="63" x14ac:dyDescent="0.25">
      <c r="A830" s="25"/>
      <c r="B830" s="26"/>
      <c r="C830" s="22">
        <v>305030000</v>
      </c>
      <c r="D830" s="33"/>
      <c r="E830" s="24"/>
      <c r="F830" s="24" t="s">
        <v>462</v>
      </c>
      <c r="G830" s="68" t="s">
        <v>110</v>
      </c>
      <c r="H830" s="69">
        <v>43474</v>
      </c>
      <c r="I830" s="69">
        <v>43830</v>
      </c>
      <c r="J830" s="27"/>
      <c r="K830" s="28"/>
      <c r="L830" s="61"/>
      <c r="M830" s="31"/>
      <c r="N830" s="31"/>
      <c r="O830" s="31"/>
      <c r="P830" s="31"/>
      <c r="Q830" s="34"/>
    </row>
    <row r="831" spans="1:18" ht="63" x14ac:dyDescent="0.25">
      <c r="A831" s="25"/>
      <c r="B831" s="26"/>
      <c r="C831" s="22">
        <v>305030000</v>
      </c>
      <c r="D831" s="33"/>
      <c r="E831" s="24"/>
      <c r="F831" s="24" t="s">
        <v>461</v>
      </c>
      <c r="G831" s="68" t="s">
        <v>110</v>
      </c>
      <c r="H831" s="69">
        <v>43855</v>
      </c>
      <c r="I831" s="69">
        <v>44196</v>
      </c>
      <c r="J831" s="27"/>
      <c r="K831" s="28"/>
      <c r="L831" s="61"/>
      <c r="M831" s="31"/>
      <c r="N831" s="31"/>
      <c r="O831" s="31"/>
      <c r="P831" s="31"/>
      <c r="Q831" s="34"/>
    </row>
    <row r="832" spans="1:18" ht="21" x14ac:dyDescent="0.25">
      <c r="A832" s="25"/>
      <c r="B832" s="26"/>
      <c r="C832" s="22">
        <v>305030000</v>
      </c>
      <c r="D832" s="33"/>
      <c r="E832" s="24"/>
      <c r="F832" s="24" t="s">
        <v>159</v>
      </c>
      <c r="G832" s="68" t="s">
        <v>75</v>
      </c>
      <c r="H832" s="69">
        <v>42005</v>
      </c>
      <c r="I832" s="68"/>
      <c r="J832" s="27"/>
      <c r="K832" s="28"/>
      <c r="L832" s="61"/>
      <c r="M832" s="31"/>
      <c r="N832" s="31"/>
      <c r="O832" s="31"/>
      <c r="P832" s="31"/>
      <c r="Q832" s="34"/>
    </row>
    <row r="833" spans="1:18" x14ac:dyDescent="0.25">
      <c r="A833" s="25"/>
      <c r="B833" s="26" t="s">
        <v>314</v>
      </c>
      <c r="C833" s="22">
        <v>305030000</v>
      </c>
      <c r="D833" s="33"/>
      <c r="E833" s="24"/>
      <c r="F833" s="24"/>
      <c r="G833" s="68"/>
      <c r="H833" s="69"/>
      <c r="I833" s="68"/>
      <c r="J833" s="27">
        <v>701</v>
      </c>
      <c r="K833" s="28">
        <v>110160860</v>
      </c>
      <c r="L833" s="61">
        <v>600</v>
      </c>
      <c r="M833" s="31">
        <v>369246000</v>
      </c>
      <c r="N833" s="31">
        <v>369246000</v>
      </c>
      <c r="O833" s="31">
        <v>365484900</v>
      </c>
      <c r="P833" s="31">
        <v>365484900</v>
      </c>
      <c r="Q833" s="32">
        <v>365484900</v>
      </c>
    </row>
    <row r="834" spans="1:18" x14ac:dyDescent="0.25">
      <c r="A834" s="25"/>
      <c r="B834" s="26" t="s">
        <v>314</v>
      </c>
      <c r="C834" s="22">
        <v>305030000</v>
      </c>
      <c r="D834" s="33"/>
      <c r="E834" s="24"/>
      <c r="F834" s="24"/>
      <c r="G834" s="68"/>
      <c r="H834" s="68"/>
      <c r="I834" s="68"/>
      <c r="J834" s="27">
        <v>1004</v>
      </c>
      <c r="K834" s="28">
        <v>110160710</v>
      </c>
      <c r="L834" s="61">
        <v>200</v>
      </c>
      <c r="M834" s="31">
        <v>35500</v>
      </c>
      <c r="N834" s="31">
        <v>23000</v>
      </c>
      <c r="O834" s="31">
        <v>43000</v>
      </c>
      <c r="P834" s="31">
        <v>43000</v>
      </c>
      <c r="Q834" s="32">
        <v>43000</v>
      </c>
    </row>
    <row r="835" spans="1:18" x14ac:dyDescent="0.25">
      <c r="A835" s="25"/>
      <c r="B835" s="26" t="s">
        <v>314</v>
      </c>
      <c r="C835" s="22">
        <v>305030000</v>
      </c>
      <c r="D835" s="33"/>
      <c r="E835" s="24"/>
      <c r="F835" s="24"/>
      <c r="G835" s="68"/>
      <c r="H835" s="68"/>
      <c r="I835" s="68"/>
      <c r="J835" s="27">
        <v>1004</v>
      </c>
      <c r="K835" s="28">
        <v>110160710</v>
      </c>
      <c r="L835" s="61">
        <v>300</v>
      </c>
      <c r="M835" s="31">
        <v>9069500</v>
      </c>
      <c r="N835" s="31">
        <v>6105600</v>
      </c>
      <c r="O835" s="31">
        <v>10882600</v>
      </c>
      <c r="P835" s="31">
        <v>10882600</v>
      </c>
      <c r="Q835" s="32">
        <v>10882600</v>
      </c>
    </row>
    <row r="836" spans="1:18" s="141" customFormat="1" ht="33.5" customHeight="1" x14ac:dyDescent="0.25">
      <c r="A836" s="160" t="s">
        <v>2</v>
      </c>
      <c r="B836" s="161"/>
      <c r="C836" s="161"/>
      <c r="D836" s="161"/>
      <c r="E836" s="161"/>
      <c r="F836" s="161"/>
      <c r="G836" s="161"/>
      <c r="H836" s="161"/>
      <c r="I836" s="142" t="s">
        <v>0</v>
      </c>
      <c r="J836" s="143"/>
      <c r="K836" s="143"/>
      <c r="L836" s="144"/>
      <c r="M836" s="146">
        <f t="shared" ref="M836:Q836" si="87">M837</f>
        <v>19054000</v>
      </c>
      <c r="N836" s="146">
        <f t="shared" si="87"/>
        <v>19054000</v>
      </c>
      <c r="O836" s="146">
        <f t="shared" si="87"/>
        <v>8320000</v>
      </c>
      <c r="P836" s="146">
        <f t="shared" si="87"/>
        <v>8320000</v>
      </c>
      <c r="Q836" s="146">
        <f t="shared" si="87"/>
        <v>8320000</v>
      </c>
      <c r="R836" s="140"/>
    </row>
    <row r="837" spans="1:18" s="21" customFormat="1" x14ac:dyDescent="0.25">
      <c r="A837" s="13">
        <v>306000000</v>
      </c>
      <c r="B837" s="14"/>
      <c r="C837" s="15">
        <v>306040000</v>
      </c>
      <c r="D837" s="162" t="s">
        <v>409</v>
      </c>
      <c r="E837" s="162"/>
      <c r="F837" s="162"/>
      <c r="G837" s="74"/>
      <c r="H837" s="74"/>
      <c r="I837" s="74"/>
      <c r="J837" s="16"/>
      <c r="K837" s="17"/>
      <c r="L837" s="60"/>
      <c r="M837" s="53">
        <f t="shared" ref="M837:Q837" si="88">M838</f>
        <v>19054000</v>
      </c>
      <c r="N837" s="53">
        <f t="shared" si="88"/>
        <v>19054000</v>
      </c>
      <c r="O837" s="53">
        <f t="shared" si="88"/>
        <v>8320000</v>
      </c>
      <c r="P837" s="53">
        <f t="shared" si="88"/>
        <v>8320000</v>
      </c>
      <c r="Q837" s="53">
        <f t="shared" si="88"/>
        <v>8320000</v>
      </c>
      <c r="R837" s="20"/>
    </row>
    <row r="838" spans="1:18" s="21" customFormat="1" x14ac:dyDescent="0.25">
      <c r="A838" s="13"/>
      <c r="B838" s="14"/>
      <c r="C838" s="15">
        <v>306042000</v>
      </c>
      <c r="D838" s="162" t="s">
        <v>410</v>
      </c>
      <c r="E838" s="162"/>
      <c r="F838" s="162"/>
      <c r="G838" s="74"/>
      <c r="H838" s="74"/>
      <c r="I838" s="74"/>
      <c r="J838" s="16"/>
      <c r="K838" s="17"/>
      <c r="L838" s="60"/>
      <c r="M838" s="53">
        <f t="shared" ref="M838:Q838" si="89">M839+M845</f>
        <v>19054000</v>
      </c>
      <c r="N838" s="53">
        <f t="shared" ref="N838" si="90">N839+N845</f>
        <v>19054000</v>
      </c>
      <c r="O838" s="53">
        <f t="shared" si="89"/>
        <v>8320000</v>
      </c>
      <c r="P838" s="53">
        <f t="shared" si="89"/>
        <v>8320000</v>
      </c>
      <c r="Q838" s="53">
        <f t="shared" si="89"/>
        <v>8320000</v>
      </c>
      <c r="R838" s="20"/>
    </row>
    <row r="839" spans="1:18" s="21" customFormat="1" ht="34" customHeight="1" x14ac:dyDescent="0.25">
      <c r="A839" s="13"/>
      <c r="B839" s="14"/>
      <c r="C839" s="15">
        <v>306042100</v>
      </c>
      <c r="D839" s="162" t="s">
        <v>411</v>
      </c>
      <c r="E839" s="162"/>
      <c r="F839" s="162"/>
      <c r="G839" s="74"/>
      <c r="H839" s="74"/>
      <c r="I839" s="74"/>
      <c r="J839" s="16"/>
      <c r="K839" s="17"/>
      <c r="L839" s="60"/>
      <c r="M839" s="53">
        <f t="shared" ref="M839:Q839" si="91">SUM(M842:M844)</f>
        <v>13962000</v>
      </c>
      <c r="N839" s="53">
        <f t="shared" ref="N839" si="92">SUM(N842:N844)</f>
        <v>13962000</v>
      </c>
      <c r="O839" s="53">
        <f t="shared" si="91"/>
        <v>8320000</v>
      </c>
      <c r="P839" s="53">
        <f t="shared" si="91"/>
        <v>8320000</v>
      </c>
      <c r="Q839" s="53">
        <f t="shared" si="91"/>
        <v>8320000</v>
      </c>
      <c r="R839" s="20"/>
    </row>
    <row r="840" spans="1:18" ht="21" x14ac:dyDescent="0.25">
      <c r="A840" s="25"/>
      <c r="B840" s="26"/>
      <c r="C840" s="22">
        <v>306042100</v>
      </c>
      <c r="D840" s="33"/>
      <c r="E840" s="24"/>
      <c r="F840" s="24" t="s">
        <v>258</v>
      </c>
      <c r="G840" s="68" t="s">
        <v>259</v>
      </c>
      <c r="H840" s="69">
        <v>41333</v>
      </c>
      <c r="I840" s="68"/>
      <c r="J840" s="27"/>
      <c r="K840" s="28"/>
      <c r="L840" s="61"/>
      <c r="M840" s="31"/>
      <c r="N840" s="31"/>
      <c r="O840" s="31"/>
      <c r="P840" s="31"/>
      <c r="Q840" s="34"/>
    </row>
    <row r="841" spans="1:18" ht="31.5" x14ac:dyDescent="0.25">
      <c r="A841" s="25"/>
      <c r="B841" s="26"/>
      <c r="C841" s="22">
        <v>306042100</v>
      </c>
      <c r="D841" s="33"/>
      <c r="E841" s="24"/>
      <c r="F841" s="24" t="s">
        <v>533</v>
      </c>
      <c r="G841" s="68" t="s">
        <v>75</v>
      </c>
      <c r="H841" s="69">
        <v>44103</v>
      </c>
      <c r="I841" s="68"/>
      <c r="J841" s="27"/>
      <c r="K841" s="28"/>
      <c r="L841" s="61"/>
      <c r="M841" s="31"/>
      <c r="N841" s="31"/>
      <c r="O841" s="31"/>
      <c r="P841" s="31"/>
      <c r="Q841" s="34"/>
    </row>
    <row r="842" spans="1:18" x14ac:dyDescent="0.25">
      <c r="A842" s="25"/>
      <c r="B842" s="26" t="s">
        <v>300</v>
      </c>
      <c r="C842" s="22">
        <v>306042100</v>
      </c>
      <c r="D842" s="33"/>
      <c r="E842" s="24"/>
      <c r="F842" s="24"/>
      <c r="G842" s="68"/>
      <c r="H842" s="68"/>
      <c r="I842" s="68"/>
      <c r="J842" s="27">
        <v>1401</v>
      </c>
      <c r="K842" s="28">
        <v>7530010290</v>
      </c>
      <c r="L842" s="61">
        <v>500</v>
      </c>
      <c r="M842" s="31">
        <v>8000000</v>
      </c>
      <c r="N842" s="31">
        <v>8000000</v>
      </c>
      <c r="O842" s="31">
        <v>8320000</v>
      </c>
      <c r="P842" s="31">
        <v>8320000</v>
      </c>
      <c r="Q842" s="32">
        <v>8320000</v>
      </c>
    </row>
    <row r="843" spans="1:18" x14ac:dyDescent="0.25">
      <c r="A843" s="25"/>
      <c r="B843" s="26" t="s">
        <v>300</v>
      </c>
      <c r="C843" s="22">
        <v>306042100</v>
      </c>
      <c r="D843" s="33"/>
      <c r="E843" s="24"/>
      <c r="F843" s="24"/>
      <c r="G843" s="68"/>
      <c r="H843" s="68"/>
      <c r="I843" s="68"/>
      <c r="J843" s="27">
        <v>1402</v>
      </c>
      <c r="K843" s="35">
        <v>7530010300</v>
      </c>
      <c r="L843" s="61">
        <v>500</v>
      </c>
      <c r="M843" s="31">
        <v>0</v>
      </c>
      <c r="N843" s="31"/>
      <c r="O843" s="31">
        <v>0</v>
      </c>
      <c r="P843" s="31">
        <v>0</v>
      </c>
      <c r="Q843" s="34">
        <v>0</v>
      </c>
    </row>
    <row r="844" spans="1:18" x14ac:dyDescent="0.25">
      <c r="A844" s="25"/>
      <c r="B844" s="26" t="s">
        <v>300</v>
      </c>
      <c r="C844" s="22">
        <v>306042100</v>
      </c>
      <c r="D844" s="33"/>
      <c r="E844" s="24"/>
      <c r="F844" s="24"/>
      <c r="G844" s="68"/>
      <c r="H844" s="68"/>
      <c r="I844" s="68"/>
      <c r="J844" s="27">
        <v>1403</v>
      </c>
      <c r="K844" s="35">
        <v>7530010310</v>
      </c>
      <c r="L844" s="61">
        <v>500</v>
      </c>
      <c r="M844" s="31">
        <v>5962000</v>
      </c>
      <c r="N844" s="31">
        <v>5962000</v>
      </c>
      <c r="O844" s="31">
        <v>0</v>
      </c>
      <c r="P844" s="31">
        <v>0</v>
      </c>
      <c r="Q844" s="34">
        <v>0</v>
      </c>
    </row>
    <row r="845" spans="1:18" s="21" customFormat="1" x14ac:dyDescent="0.25">
      <c r="A845" s="13">
        <v>306000000</v>
      </c>
      <c r="B845" s="14"/>
      <c r="C845" s="15">
        <v>306042200</v>
      </c>
      <c r="D845" s="162" t="s">
        <v>412</v>
      </c>
      <c r="E845" s="162"/>
      <c r="F845" s="162"/>
      <c r="G845" s="74"/>
      <c r="H845" s="74"/>
      <c r="I845" s="74"/>
      <c r="J845" s="16"/>
      <c r="K845" s="17"/>
      <c r="L845" s="60"/>
      <c r="M845" s="53">
        <f t="shared" ref="M845:Q845" si="93">M848</f>
        <v>5092000</v>
      </c>
      <c r="N845" s="53">
        <f t="shared" si="93"/>
        <v>5092000</v>
      </c>
      <c r="O845" s="53">
        <f t="shared" si="93"/>
        <v>0</v>
      </c>
      <c r="P845" s="53">
        <f t="shared" si="93"/>
        <v>0</v>
      </c>
      <c r="Q845" s="53">
        <f t="shared" si="93"/>
        <v>0</v>
      </c>
      <c r="R845" s="20"/>
    </row>
    <row r="846" spans="1:18" ht="21" x14ac:dyDescent="0.25">
      <c r="A846" s="25"/>
      <c r="B846" s="26"/>
      <c r="C846" s="22">
        <v>306042200</v>
      </c>
      <c r="D846" s="33"/>
      <c r="E846" s="24"/>
      <c r="F846" s="24" t="s">
        <v>258</v>
      </c>
      <c r="G846" s="68" t="s">
        <v>259</v>
      </c>
      <c r="H846" s="69">
        <v>41333</v>
      </c>
      <c r="I846" s="68"/>
      <c r="J846" s="27"/>
      <c r="K846" s="28"/>
      <c r="L846" s="61"/>
      <c r="M846" s="31"/>
      <c r="N846" s="31"/>
      <c r="O846" s="31"/>
      <c r="P846" s="31"/>
      <c r="Q846" s="34"/>
    </row>
    <row r="847" spans="1:18" ht="31.5" x14ac:dyDescent="0.25">
      <c r="A847" s="25"/>
      <c r="B847" s="26"/>
      <c r="C847" s="22">
        <v>306042200</v>
      </c>
      <c r="D847" s="33"/>
      <c r="E847" s="24"/>
      <c r="F847" s="24" t="s">
        <v>72</v>
      </c>
      <c r="G847" s="68" t="s">
        <v>76</v>
      </c>
      <c r="H847" s="69">
        <v>42005</v>
      </c>
      <c r="I847" s="68"/>
      <c r="J847" s="27"/>
      <c r="K847" s="28"/>
      <c r="L847" s="61"/>
      <c r="M847" s="31"/>
      <c r="N847" s="31"/>
      <c r="O847" s="31"/>
      <c r="P847" s="31"/>
      <c r="Q847" s="34"/>
    </row>
    <row r="848" spans="1:18" x14ac:dyDescent="0.25">
      <c r="A848" s="25"/>
      <c r="B848" s="26" t="s">
        <v>301</v>
      </c>
      <c r="C848" s="22">
        <v>306042200</v>
      </c>
      <c r="D848" s="33"/>
      <c r="E848" s="24"/>
      <c r="F848" s="24"/>
      <c r="G848" s="68"/>
      <c r="H848" s="68"/>
      <c r="I848" s="68"/>
      <c r="J848" s="27">
        <v>1403</v>
      </c>
      <c r="K848" s="35">
        <v>370110750</v>
      </c>
      <c r="L848" s="61">
        <v>500</v>
      </c>
      <c r="M848" s="31">
        <v>5092000</v>
      </c>
      <c r="N848" s="31">
        <v>5092000</v>
      </c>
      <c r="O848" s="31">
        <v>0</v>
      </c>
      <c r="P848" s="31">
        <v>0</v>
      </c>
      <c r="Q848" s="34">
        <v>0</v>
      </c>
    </row>
    <row r="849" spans="1:18" s="141" customFormat="1" x14ac:dyDescent="0.25">
      <c r="A849" s="160" t="s">
        <v>1</v>
      </c>
      <c r="B849" s="161"/>
      <c r="C849" s="161"/>
      <c r="D849" s="161"/>
      <c r="E849" s="161"/>
      <c r="F849" s="161"/>
      <c r="G849" s="161"/>
      <c r="H849" s="161"/>
      <c r="I849" s="142" t="s">
        <v>0</v>
      </c>
      <c r="J849" s="143"/>
      <c r="K849" s="143"/>
      <c r="L849" s="144"/>
      <c r="M849" s="146">
        <f t="shared" ref="M849:Q849" si="94">M850</f>
        <v>0</v>
      </c>
      <c r="N849" s="146">
        <f t="shared" si="94"/>
        <v>0</v>
      </c>
      <c r="O849" s="146">
        <f t="shared" si="94"/>
        <v>0</v>
      </c>
      <c r="P849" s="146">
        <f t="shared" si="94"/>
        <v>20680300</v>
      </c>
      <c r="Q849" s="147">
        <f t="shared" si="94"/>
        <v>43785600</v>
      </c>
    </row>
    <row r="850" spans="1:18" ht="21.5" thickBot="1" x14ac:dyDescent="0.3">
      <c r="A850" s="121"/>
      <c r="B850" s="122"/>
      <c r="C850" s="123">
        <v>307000000</v>
      </c>
      <c r="D850" s="124"/>
      <c r="E850" s="125"/>
      <c r="F850" s="126" t="s">
        <v>258</v>
      </c>
      <c r="G850" s="127"/>
      <c r="H850" s="127"/>
      <c r="I850" s="127"/>
      <c r="J850" s="128">
        <v>9999</v>
      </c>
      <c r="K850" s="129">
        <v>0</v>
      </c>
      <c r="L850" s="130">
        <v>0</v>
      </c>
      <c r="M850" s="131">
        <v>0</v>
      </c>
      <c r="N850" s="131">
        <v>0</v>
      </c>
      <c r="O850" s="131">
        <v>0</v>
      </c>
      <c r="P850" s="131">
        <v>20680300</v>
      </c>
      <c r="Q850" s="132">
        <v>43785600</v>
      </c>
      <c r="R850" s="5"/>
    </row>
    <row r="854" spans="1:18" x14ac:dyDescent="0.25">
      <c r="K854" s="5"/>
      <c r="M854" s="55"/>
      <c r="N854" s="55"/>
      <c r="O854" s="55"/>
      <c r="P854" s="55"/>
      <c r="Q854" s="55"/>
      <c r="R854" s="5"/>
    </row>
    <row r="855" spans="1:18" s="2" customFormat="1" ht="18" x14ac:dyDescent="0.4">
      <c r="B855" s="163" t="s">
        <v>340</v>
      </c>
      <c r="C855" s="163"/>
      <c r="D855" s="163"/>
      <c r="E855" s="163"/>
      <c r="F855" s="163"/>
      <c r="G855" s="81"/>
      <c r="H855" s="99"/>
      <c r="I855" s="99"/>
      <c r="J855" s="164" t="s">
        <v>339</v>
      </c>
      <c r="K855" s="164"/>
      <c r="L855" s="164"/>
    </row>
    <row r="857" spans="1:18" x14ac:dyDescent="0.25">
      <c r="K857" s="5"/>
      <c r="M857" s="55"/>
      <c r="N857" s="55"/>
      <c r="O857" s="55"/>
      <c r="P857" s="55"/>
      <c r="Q857" s="55"/>
      <c r="R857" s="5"/>
    </row>
    <row r="862" spans="1:18" x14ac:dyDescent="0.25">
      <c r="B862" s="5"/>
      <c r="K862" s="5"/>
      <c r="M862" s="55"/>
      <c r="N862" s="55"/>
      <c r="O862" s="55"/>
      <c r="P862" s="55"/>
      <c r="Q862" s="55"/>
      <c r="R862" s="5"/>
    </row>
    <row r="866" spans="2:18" x14ac:dyDescent="0.25">
      <c r="B866" s="5"/>
      <c r="K866" s="5"/>
      <c r="O866" s="57"/>
      <c r="R866" s="5"/>
    </row>
  </sheetData>
  <autoFilter ref="J1:J866"/>
  <mergeCells count="97">
    <mergeCell ref="C1:Q1"/>
    <mergeCell ref="A4:A6"/>
    <mergeCell ref="B4:B6"/>
    <mergeCell ref="C4:C6"/>
    <mergeCell ref="D4:D6"/>
    <mergeCell ref="E4:E6"/>
    <mergeCell ref="F4:F6"/>
    <mergeCell ref="G4:G6"/>
    <mergeCell ref="H4:H6"/>
    <mergeCell ref="I4:I6"/>
    <mergeCell ref="J4:L4"/>
    <mergeCell ref="M4:Q4"/>
    <mergeCell ref="J5:J6"/>
    <mergeCell ref="K5:K6"/>
    <mergeCell ref="L5:L6"/>
    <mergeCell ref="O5:Q5"/>
    <mergeCell ref="D113:F113"/>
    <mergeCell ref="D8:H8"/>
    <mergeCell ref="A9:H9"/>
    <mergeCell ref="A10:H10"/>
    <mergeCell ref="D11:F11"/>
    <mergeCell ref="D14:F14"/>
    <mergeCell ref="D24:F24"/>
    <mergeCell ref="D29:F29"/>
    <mergeCell ref="D35:F35"/>
    <mergeCell ref="D38:F38"/>
    <mergeCell ref="D41:F41"/>
    <mergeCell ref="D66:F66"/>
    <mergeCell ref="D293:F293"/>
    <mergeCell ref="D152:F152"/>
    <mergeCell ref="D191:F191"/>
    <mergeCell ref="D221:F221"/>
    <mergeCell ref="D233:F233"/>
    <mergeCell ref="D250:F250"/>
    <mergeCell ref="D253:F253"/>
    <mergeCell ref="D257:F257"/>
    <mergeCell ref="D262:F262"/>
    <mergeCell ref="D266:F266"/>
    <mergeCell ref="D277:F277"/>
    <mergeCell ref="D290:F290"/>
    <mergeCell ref="J392:L392"/>
    <mergeCell ref="D296:F296"/>
    <mergeCell ref="D301:F301"/>
    <mergeCell ref="D306:F306"/>
    <mergeCell ref="D316:F316"/>
    <mergeCell ref="D321:F321"/>
    <mergeCell ref="D348:F348"/>
    <mergeCell ref="D366:F366"/>
    <mergeCell ref="D378:F378"/>
    <mergeCell ref="D382:F382"/>
    <mergeCell ref="D387:F387"/>
    <mergeCell ref="A392:H392"/>
    <mergeCell ref="D666:F666"/>
    <mergeCell ref="D393:F393"/>
    <mergeCell ref="D400:F400"/>
    <mergeCell ref="D440:F440"/>
    <mergeCell ref="D451:F451"/>
    <mergeCell ref="D504:F504"/>
    <mergeCell ref="A553:H553"/>
    <mergeCell ref="D554:F554"/>
    <mergeCell ref="D611:F611"/>
    <mergeCell ref="D642:F642"/>
    <mergeCell ref="D647:F647"/>
    <mergeCell ref="D653:F653"/>
    <mergeCell ref="D670:F670"/>
    <mergeCell ref="A674:H674"/>
    <mergeCell ref="A675:H675"/>
    <mergeCell ref="J675:L675"/>
    <mergeCell ref="D676:F676"/>
    <mergeCell ref="D817:F817"/>
    <mergeCell ref="D801:F801"/>
    <mergeCell ref="A682:H682"/>
    <mergeCell ref="D683:F683"/>
    <mergeCell ref="D713:F713"/>
    <mergeCell ref="D735:F735"/>
    <mergeCell ref="D740:F740"/>
    <mergeCell ref="D790:F790"/>
    <mergeCell ref="D794:F794"/>
    <mergeCell ref="D797:F797"/>
    <mergeCell ref="A804:H804"/>
    <mergeCell ref="D805:F805"/>
    <mergeCell ref="M5:N5"/>
    <mergeCell ref="A836:H836"/>
    <mergeCell ref="D837:F837"/>
    <mergeCell ref="A849:H849"/>
    <mergeCell ref="B855:F855"/>
    <mergeCell ref="J855:L855"/>
    <mergeCell ref="D845:F845"/>
    <mergeCell ref="D838:F838"/>
    <mergeCell ref="D839:F839"/>
    <mergeCell ref="D745:F745"/>
    <mergeCell ref="D679:F679"/>
    <mergeCell ref="D826:F826"/>
    <mergeCell ref="D752:F752"/>
    <mergeCell ref="D759:F759"/>
    <mergeCell ref="D764:F764"/>
    <mergeCell ref="D774:F774"/>
  </mergeCells>
  <pageMargins left="0.11811023622047245" right="0.11811023622047245" top="0.19685039370078741" bottom="0.15748031496062992" header="0.31496062992125984" footer="0.31496062992125984"/>
  <pageSetup paperSize="9" scale="6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по полной </vt:lpstr>
      <vt:lpstr>'по полной '!Область_печати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Staroverova</cp:lastModifiedBy>
  <cp:lastPrinted>2021-03-10T11:39:19Z</cp:lastPrinted>
  <dcterms:created xsi:type="dcterms:W3CDTF">2018-07-19T12:22:56Z</dcterms:created>
  <dcterms:modified xsi:type="dcterms:W3CDTF">2021-03-16T08:06:49Z</dcterms:modified>
</cp:coreProperties>
</file>