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61B7A9D-683E-4011-A366-BAAA7A566127}" xr6:coauthVersionLast="47" xr6:coauthVersionMax="47" xr10:uidLastSave="{00000000-0000-0000-0000-000000000000}"/>
  <bookViews>
    <workbookView xWindow="30" yWindow="0" windowWidth="28770" windowHeight="15600" activeTab="1" xr2:uid="{00000000-000D-0000-FFFF-FFFF00000000}"/>
  </bookViews>
  <sheets>
    <sheet name="Цел.показатели" sheetId="2" r:id="rId1"/>
    <sheet name="Финансирование" sheetId="3" r:id="rId2"/>
    <sheet name="План реализации" sheetId="4" r:id="rId3"/>
  </sheets>
  <definedNames>
    <definedName name="_xlnm.Print_Titles" localSheetId="1">Финансирование!$3:$5</definedName>
    <definedName name="_xlnm.Print_Titles" localSheetId="0">Цел.показатели!$9:$10</definedName>
    <definedName name="_xlnm.Print_Area" localSheetId="0">Цел.показатели!$A$1:$J$35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F44" i="3"/>
  <c r="D44" i="3"/>
  <c r="E45" i="3"/>
  <c r="F45" i="3"/>
  <c r="D45" i="3"/>
  <c r="E46" i="3"/>
  <c r="F46" i="3"/>
  <c r="D46" i="3"/>
  <c r="E47" i="3"/>
  <c r="F47" i="3"/>
  <c r="D47" i="3"/>
  <c r="G51" i="3"/>
  <c r="E48" i="3"/>
  <c r="F48" i="3"/>
  <c r="D48" i="3"/>
  <c r="E38" i="3"/>
  <c r="F38" i="3"/>
  <c r="D38" i="3"/>
  <c r="E27" i="3"/>
  <c r="E57" i="3" s="1"/>
  <c r="F27" i="3"/>
  <c r="D27" i="3"/>
  <c r="E26" i="3"/>
  <c r="F26" i="3"/>
  <c r="D26" i="3"/>
  <c r="E25" i="3"/>
  <c r="F25" i="3"/>
  <c r="F55" i="3" s="1"/>
  <c r="D25" i="3"/>
  <c r="D55" i="3" s="1"/>
  <c r="E24" i="3"/>
  <c r="F24" i="3"/>
  <c r="F54" i="3" s="1"/>
  <c r="D24" i="3"/>
  <c r="E28" i="3"/>
  <c r="F28" i="3"/>
  <c r="D28" i="3"/>
  <c r="E33" i="3"/>
  <c r="F33" i="3"/>
  <c r="D33" i="3"/>
  <c r="G41" i="3"/>
  <c r="G36" i="3"/>
  <c r="G31" i="3"/>
  <c r="D10" i="3"/>
  <c r="E17" i="3"/>
  <c r="F17" i="3"/>
  <c r="D17" i="3"/>
  <c r="E12" i="3"/>
  <c r="F12" i="3"/>
  <c r="D12" i="3"/>
  <c r="E10" i="3"/>
  <c r="F10" i="3"/>
  <c r="G20" i="3"/>
  <c r="G15" i="3"/>
  <c r="E55" i="3" l="1"/>
  <c r="D54" i="3"/>
  <c r="D57" i="3"/>
  <c r="F7" i="3"/>
  <c r="F56" i="3"/>
  <c r="D7" i="3"/>
  <c r="D56" i="3"/>
  <c r="E7" i="3"/>
  <c r="E56" i="3"/>
  <c r="E54" i="3"/>
  <c r="F57" i="3"/>
  <c r="G46" i="3"/>
  <c r="G48" i="3"/>
  <c r="F43" i="3"/>
  <c r="D43" i="3"/>
  <c r="E43" i="3"/>
  <c r="G38" i="3"/>
  <c r="G26" i="3"/>
  <c r="F23" i="3"/>
  <c r="E23" i="3"/>
  <c r="D23" i="3"/>
  <c r="G28" i="3"/>
  <c r="G33" i="3"/>
  <c r="G10" i="3"/>
  <c r="G17" i="3"/>
  <c r="G12" i="3"/>
  <c r="G56" i="3" l="1"/>
  <c r="G7" i="3"/>
  <c r="G43" i="3"/>
  <c r="I13" i="2" l="1"/>
  <c r="H13" i="2"/>
  <c r="I26" i="2"/>
  <c r="I27" i="2"/>
  <c r="I28" i="2"/>
  <c r="I30" i="2"/>
  <c r="I31" i="2"/>
  <c r="I32" i="2"/>
  <c r="I33" i="2"/>
  <c r="I34" i="2"/>
  <c r="I25" i="2"/>
  <c r="I20" i="2"/>
  <c r="I21" i="2"/>
  <c r="I22" i="2"/>
  <c r="I19" i="2"/>
  <c r="I16" i="2"/>
  <c r="I15" i="2"/>
  <c r="H26" i="2"/>
  <c r="H27" i="2"/>
  <c r="H28" i="2"/>
  <c r="H30" i="2"/>
  <c r="H31" i="2"/>
  <c r="H32" i="2"/>
  <c r="H33" i="2"/>
  <c r="H34" i="2"/>
  <c r="H25" i="2"/>
  <c r="H20" i="2"/>
  <c r="H21" i="2"/>
  <c r="H22" i="2"/>
  <c r="H19" i="2"/>
  <c r="H16" i="2"/>
  <c r="H15" i="2"/>
  <c r="B4" i="4" l="1"/>
  <c r="C4" i="4" s="1"/>
  <c r="D4" i="4" s="1"/>
  <c r="E4" i="4" s="1"/>
  <c r="F4" i="4" s="1"/>
  <c r="G4" i="4" s="1"/>
  <c r="H4" i="4" s="1"/>
  <c r="I4" i="4" s="1"/>
  <c r="G23" i="3"/>
</calcChain>
</file>

<file path=xl/sharedStrings.xml><?xml version="1.0" encoding="utf-8"?>
<sst xmlns="http://schemas.openxmlformats.org/spreadsheetml/2006/main" count="359" uniqueCount="174">
  <si>
    <t>% исполнения</t>
  </si>
  <si>
    <t>х</t>
  </si>
  <si>
    <t>ОТЧЕТ</t>
  </si>
  <si>
    <t>2</t>
  </si>
  <si>
    <t>Причина недостижения фактического значения показателя в отчетном периоде</t>
  </si>
  <si>
    <t>Отклонение в абсол. выраж.</t>
  </si>
  <si>
    <t>Наименование комплекса процессных мероприятий,  мероприятий</t>
  </si>
  <si>
    <t>1.1</t>
  </si>
  <si>
    <t>Показатели целей муниципальной программы программы</t>
  </si>
  <si>
    <t>1</t>
  </si>
  <si>
    <t>1. Сведения о достижении целевых показателей муниципальной программы</t>
  </si>
  <si>
    <t>Един. Измерения (по ОКЕИ)</t>
  </si>
  <si>
    <t>Фактическое значение показателя за аналогичный отчетный период прошлого года</t>
  </si>
  <si>
    <t>Плановое значение показателя на текущий год</t>
  </si>
  <si>
    <t>№ п/п</t>
  </si>
  <si>
    <t>Показатели проектной части</t>
  </si>
  <si>
    <t>Показатели процессной части</t>
  </si>
  <si>
    <t>3</t>
  </si>
  <si>
    <t>2.1</t>
  </si>
  <si>
    <t>3.1</t>
  </si>
  <si>
    <t>3.1.1</t>
  </si>
  <si>
    <t>Фактическое значение показателя на конец отчетного периода</t>
  </si>
  <si>
    <t xml:space="preserve">Ответственный за выполнение мероприятия, исполнитель </t>
  </si>
  <si>
    <t>краевой бюджет</t>
  </si>
  <si>
    <t>местный бюджет</t>
  </si>
  <si>
    <t>2. Сведения об исполнении бюджетных ассигнований, предусмотренных на финансовое обеспечение реализации муниципальной программы</t>
  </si>
  <si>
    <t>Наименование муниципального проекта, комплекса процессных мероприятий, мероприятий муниципальной программы</t>
  </si>
  <si>
    <t>Объем финансового обеспечения, тыс. рублей</t>
  </si>
  <si>
    <t xml:space="preserve">предусмотрено  муниципальной программой </t>
  </si>
  <si>
    <t xml:space="preserve">предусмотрено  сводной бюджетной росписью </t>
  </si>
  <si>
    <t>Профинансировано, тыс. рублей</t>
  </si>
  <si>
    <t>Результат реализации мероприятия</t>
  </si>
  <si>
    <t>Проектная часть</t>
  </si>
  <si>
    <t>1.1.1</t>
  </si>
  <si>
    <t>Процессная часть</t>
  </si>
  <si>
    <t>2.1.1</t>
  </si>
  <si>
    <t>федеральный бюджет</t>
  </si>
  <si>
    <t>ВБИ</t>
  </si>
  <si>
    <t>Всего по муниципальной программе:</t>
  </si>
  <si>
    <t>Причины неосвоения средств,  недостижения значения результата реализации мероприятия</t>
  </si>
  <si>
    <t>3. Сведения о выполнении (достижении) сроков реализации мероприятий и контрольных точек процессной части муниципальной программы</t>
  </si>
  <si>
    <t>Плановый срок начала реализации мероприятия (дата)</t>
  </si>
  <si>
    <t>Фактический срок начала реализации мероприятия (дата)</t>
  </si>
  <si>
    <t>Ответственный за реализацию мероприятия, наступление контрольной точки</t>
  </si>
  <si>
    <t>Плановый срок окончания  реализации мероприятия, наступления контрольной точки (дата)</t>
  </si>
  <si>
    <t>Фактический срок окончания реализации мероприятия, наступления  контрольной точки (дата)</t>
  </si>
  <si>
    <t>Документ, подтверждающий реализацию мероприятия, наступление контрольной точки</t>
  </si>
  <si>
    <t>Причины несоблюдения планового срока, и меры по реализации мероприятия, наступлению контрольной точки</t>
  </si>
  <si>
    <t>ПРИЛОЖЕНИЕ</t>
  </si>
  <si>
    <t>плановое значение</t>
  </si>
  <si>
    <t>фактическое значение</t>
  </si>
  <si>
    <t>наименование</t>
  </si>
  <si>
    <t xml:space="preserve">единица измерения </t>
  </si>
  <si>
    <t>Признак динамики показателя увеличение значений, уменьшение значений)</t>
  </si>
  <si>
    <t>Наименование  мероприятия, контрольной точки</t>
  </si>
  <si>
    <t xml:space="preserve">за 1 квартал 2025 года </t>
  </si>
  <si>
    <t>С.А. Яковенко</t>
  </si>
  <si>
    <t>Начальник отдела развития бизнеса</t>
  </si>
  <si>
    <t>администрации МО Кавказский район</t>
  </si>
  <si>
    <t>и внешнеэкономической деятельности</t>
  </si>
  <si>
    <t>о ходе реализации муниципальной программы муниципального образования Кавказский район "Экономическое развитие и инновационная экономика"</t>
  </si>
  <si>
    <t>Цель муниципальной программы - формирование условий для стабильного экономического развития и повышения инвестиционной привлекательности Кавказского района посредством создания благоприятной среды для развития предпринимательской деятельности и повышения жизненного уровня населения</t>
  </si>
  <si>
    <t>Показатель: Объем инвестиций в основной капитал за счет всех источников финансирования</t>
  </si>
  <si>
    <t>1.2</t>
  </si>
  <si>
    <t>Цель муниципальной программы - создание благоприятных условий для развития малого и среднего предпринимательства на территории муниципального образования Кавказский район</t>
  </si>
  <si>
    <t>Показатель: Количество субъектов малого и среднего предпринимательства</t>
  </si>
  <si>
    <t xml:space="preserve">Показатель: Количество самозанятых граждан, зафиксировавших свой статус и применяющих специальный налоговый режим "Налог на профессиональный доход" (НПД), накопленным итогом </t>
  </si>
  <si>
    <t>1.3</t>
  </si>
  <si>
    <t>2.2</t>
  </si>
  <si>
    <t>Показатель: Количество проведенных заседаний рабочей группы по вопросам оказания имущественной поддержки субъектам МСП и организациям, образующим инфраструктуру поддержки субъектов МСП</t>
  </si>
  <si>
    <t>Показатель: Количество проведенных мероприятий, направленных на развитие МСП (конференции, семинары, совещания, круглые столы и др.)</t>
  </si>
  <si>
    <t>Показатель: Количество информационных ресурсов в сети «Интернет», в структуре которых предусмотрено ведение специализированного раздела «В помощь предпринимателю»</t>
  </si>
  <si>
    <t>3.1.2</t>
  </si>
  <si>
    <t>3.1.3</t>
  </si>
  <si>
    <t>3.1.4</t>
  </si>
  <si>
    <t>Показатель: Количество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</si>
  <si>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Объем привлеченных инвестиций в экономику муниципального образования Кавказский район в рамках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</si>
  <si>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Количество выставочно-ярмарочных  мероприятий, конкурсов, выставок по презентации инвестиционного потенциала, в которых администрация муниципального образования принимала участие</t>
  </si>
  <si>
    <t>Показатель: Количество посетителей инвестиционного портала муниципального образования Кавказский район  www.kavkaz-invest.ru</t>
  </si>
  <si>
    <t>Показатель: Число граждан, прошедших обучение в рамках программ подготовки и переподготовки</t>
  </si>
  <si>
    <t>Показатель: Количество резидентов коворкинг-центра - субъектов малого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</t>
  </si>
  <si>
    <t>Показатель: Число субъектов малого и среднего предпринимательства, проконсультированных по вопросам поддержки организаций-экспортеров готовой продукции</t>
  </si>
  <si>
    <t xml:space="preserve">Показатель: Количество субъектов малого и среднего предпринимательства, проинформированных о существующих инвестиционных предложениях по проектам и инвестиционно - привлекательным земельным участкам </t>
  </si>
  <si>
    <t>Показатель: Число субъектов малого и среднего бизнеса, проконсультированных по вопросам оказания содействия патентованию изобретений, полезных моделей, промышленных образцов и селекционных достижений, а также государственной регистрации иных результатов интеллектуальной деятельности, созданных субъектами малого и среднего предпринимательства</t>
  </si>
  <si>
    <t>миллион рублей</t>
  </si>
  <si>
    <t>единица</t>
  </si>
  <si>
    <t>человек</t>
  </si>
  <si>
    <t>единиц</t>
  </si>
  <si>
    <t>миллиардов рублей</t>
  </si>
  <si>
    <t>увеличение значений</t>
  </si>
  <si>
    <t>Количество консультационных услуг, предоставленных субъектам МСП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</si>
  <si>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Статистические данные по объему инвестиций в основной капитал за счет всех источников финансирования будут доведены во 2 квартале 2025 года</t>
  </si>
  <si>
    <t>Задача - разработка комплекса мероприятий, направленных на создание и продвижение инвестиционно - привлекательного образа муниципального образования Кавказский район</t>
  </si>
  <si>
    <t xml:space="preserve">Задача - информационная, правовая и консультационная поддержка малого и среднего предпринимательства </t>
  </si>
  <si>
    <t>3.2</t>
  </si>
  <si>
    <t>3.2.1</t>
  </si>
  <si>
    <t>3.2.2</t>
  </si>
  <si>
    <t>3.2.3</t>
  </si>
  <si>
    <t>3.2.4</t>
  </si>
  <si>
    <t>3.2.5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</si>
  <si>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</si>
  <si>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Мероприятие "Подготовка и участие в выставочно-ярмарочных мероприятиях, конкурсах, выставках"</t>
  </si>
  <si>
    <t>1.1.2</t>
  </si>
  <si>
    <t>1.1.3</t>
  </si>
  <si>
    <t>1.1.4</t>
  </si>
  <si>
    <t>Контрольная точка 1. Проведение аукциона в электронной форме</t>
  </si>
  <si>
    <t>Контрольная точка 2. Заключение муниципального контракта на оказание услуг по изготовлению информационно-справочных и презентационных материалов</t>
  </si>
  <si>
    <t>Контрольная точка 3. Изготовление информационно-справочных и презентационных материалов</t>
  </si>
  <si>
    <t>Контрольная точка 4. Оплата за оказанные услуги</t>
  </si>
  <si>
    <t>Мероприятие "Техническое обслуживание и модернизация инвестиционного портала"</t>
  </si>
  <si>
    <t>Контрольная точка 2. Заключение муниципального контракта на оказание услуг по техническому обслуживанию инвестиционного портала муниципального образования Кавказский район</t>
  </si>
  <si>
    <t>Контрольная точка 3. Оказание услуг по техническому обслуживанию инвестиционного портала муниципального образования Кавказский район</t>
  </si>
  <si>
    <t>Контрольная точка 4. Оплата за оказанные услуги по техническому обслуживанию инвестиционного портала муниципального образования Кавказский район</t>
  </si>
  <si>
    <t>1.2.1</t>
  </si>
  <si>
    <t>1.2.2</t>
  </si>
  <si>
    <t>1.2.3</t>
  </si>
  <si>
    <t>1.2.4</t>
  </si>
  <si>
    <t>Мероприятие "Услуги по размещению информации в СМИ"</t>
  </si>
  <si>
    <t>1.3.1</t>
  </si>
  <si>
    <t>1.3.2</t>
  </si>
  <si>
    <t>1.3.3</t>
  </si>
  <si>
    <t>1.3.4</t>
  </si>
  <si>
    <t>Контрольная точка 2. Заключение муниципального контракта на оказание услуг по размещению информации в СМИ</t>
  </si>
  <si>
    <t>Контрольная точка 3. Оказание услуг по размещению информации в СМИ</t>
  </si>
  <si>
    <t>Начальник отдела развития бизнеса и внешнеэкономической деятельности Яковенко С.А.</t>
  </si>
  <si>
    <t>Комплекс процессных мероприятий - поддержка и развитие малого и среднего предпринимательства в муниципальном образовании Кавказский район</t>
  </si>
  <si>
    <t>Мероприятие "Стартовое обучение начинающих предпринимателей, учащихся старших классов, студентов учебных заведений"</t>
  </si>
  <si>
    <t>2.1.2</t>
  </si>
  <si>
    <t>2.1.3</t>
  </si>
  <si>
    <t>2.1.4</t>
  </si>
  <si>
    <t>2.1.5</t>
  </si>
  <si>
    <t>Контрольная точка 2. Заключение муниципального контракта с организацией на оказание образовательных услуг</t>
  </si>
  <si>
    <t>Контрольная точка 3. Проведение стартового обучения начинающих предпринимателей, учащихся старших классов, студентов учебных заведений</t>
  </si>
  <si>
    <t>Контрольная точка 4. Выдача сертификатов о прохождении обучения</t>
  </si>
  <si>
    <t>Контрольная точка 5. Оплата за обучение</t>
  </si>
  <si>
    <t>Аукционная документация</t>
  </si>
  <si>
    <t>Муниципальный контракт на оказание услуг по изготовлению информационно-справочных и презентационных материалов</t>
  </si>
  <si>
    <t>-</t>
  </si>
  <si>
    <t>Акт приемки выполненных работ</t>
  </si>
  <si>
    <t>Муниципальный контракт на оказание  услуг по техническому обслуживанию инвестиционного портала муниципального образования Кавказский район</t>
  </si>
  <si>
    <t>Муниципальный контракт на оказание услуг по размещению информации в СМИ</t>
  </si>
  <si>
    <t>Муниципальный контракт на оказание образовательных услуг</t>
  </si>
  <si>
    <t>Программа обучения, список слушателей</t>
  </si>
  <si>
    <t>Сертификат о прохождении обучения</t>
  </si>
  <si>
    <t>05.06.2025 г.</t>
  </si>
  <si>
    <t xml:space="preserve">Муниципальный проект   «Малое и среднее предпринимательство и поддержка индивидуальной предпринимательской инициативы» </t>
  </si>
  <si>
    <t>Мероприятие.  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</si>
  <si>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>Мероприятие. Размещение информации по вопросам ведения предпринимательской деятельности в средствах массовой информации Кавказского района</t>
  </si>
  <si>
    <t>2.2.1</t>
  </si>
  <si>
    <t>Мероприятие. Стартовое обучение начинающих предпринимателей, учащихся старших классов, студентов учебных заведений</t>
  </si>
  <si>
    <t>Мероприятие. Подготовка и участие в выставочно-ярмарочных мероприятиях, конкурсах, выставках</t>
  </si>
  <si>
    <t>Мероприятие. Техническое обслуживание и модернизация инвестиционного портала</t>
  </si>
  <si>
    <t>Мероприятие. Услуги по размещению информации в СМИ</t>
  </si>
  <si>
    <t>число граждан, прошедших обучение в рамках программ подготовки и переподготовки</t>
  </si>
  <si>
    <t>Стартовое обучение запланировано на 3 квартал 2025 года</t>
  </si>
  <si>
    <t>количество размещенных в СМИ (федерального, краевого уровня) материалов в рамках презентации инвестиционного потенциала муниципального образования Кавказский район</t>
  </si>
  <si>
    <t>обеспечено сопровождение (обслуживание) специализированных информационных ресурсов в сети "Интернет"</t>
  </si>
  <si>
    <t>Услуги по размещению в СМИ материалов в рамках презентации инвестиционного потенциала МО Кавказский район будут оказаны в 3 квартале 2025 года</t>
  </si>
  <si>
    <t>Муниципальный контракт на сопровождение (обслуживание) инвестиционного портала муниципального образования Кавказский район будет заключен во 2 квартале 2025 года</t>
  </si>
  <si>
    <t>штука</t>
  </si>
  <si>
    <t>участие в мероприятиях</t>
  </si>
  <si>
    <t>изготовлены и распространены информационно-справочные и презентационные материалы</t>
  </si>
  <si>
    <t>заключены протоколы с инвесторами о намерениях по взаимодействию в сфере инвестиций во время участия в выставочно-ярмарочных и конгрессных мероприятиях</t>
  </si>
  <si>
    <t>Услуги по размещению изготовлению информационно-справочных и презентационных материалов в рамках презентации инвестиционного потенциала МО Кавказский район будут оказаны в 3 квартале 2025 года</t>
  </si>
  <si>
    <t>Запланировано участие администрации муниципального образования Кавказский район в форуме инвестиционных уполномоченных в сентябре 2025 года</t>
  </si>
  <si>
    <t>организована работа консультационного пункта для субъектов  малого и среднего предпринимательства  и физических лиц, не являющихся индивидуальными предпринимателями и применяющим специальный налоговый режим «Налог на профессиональный доход»</t>
  </si>
  <si>
    <t>обеспечено оказание субъектам малого и среднего предпринимательства информационной поддержки в формате выпуска специализированных информационных печатных изданий для предпринимателей</t>
  </si>
  <si>
    <t>Проведение стартового обучения запланировано на 3 квартал 2025 года</t>
  </si>
  <si>
    <t>Задача -  вовлечение населения муниципального образования Кавказский район в сферу малого и среднего предпринимательства, информационная, правовая и консультационная поддержка малого и среднего предпринимательства, развитие инфраструктуры поддержки субъектов малого и среднего предпринимательства</t>
  </si>
  <si>
    <t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</t>
  </si>
  <si>
    <t>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 01183000045250000250001 с ООО "Сфера". Выпущен 1 номер специализированной газеты для предпринимателей тиражом 999 экземпляров.</t>
  </si>
  <si>
    <t>Поскольку муниципальный контракт на оказание консультационных услуг центра поддержки предпринимательства в Кавказском районе заключен 3 марта 2025 года, консультирование субъектов МСП в январе-феврале 2025 года осуществлялось специалистами администрации муниципального образования Кавказский район</t>
  </si>
  <si>
    <t xml:space="preserve">Показатель не выполнен в связи с высокими процентными ставками на кредиты и невозможностью закупить предприятиями импортное оборудование </t>
  </si>
  <si>
    <t>Во 2-3 квартале 2025 года запланировано участие администрации МО Кавказский район в нескольких мероприятиях по презентации  инвестиционного потенциала и, как следствие, количественные значения показателя будут увеличены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</si>
</sst>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р_.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3" fillId="0" borderId="0"/>
  </cellStyleXfs>
  <cellXfs count="18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10" fillId="0" borderId="2" xfId="4" applyFont="1" applyBorder="1" applyAlignment="1">
      <alignment horizontal="center" vertical="top" wrapText="1"/>
    </xf>
    <xf numFmtId="0" fontId="3" fillId="0" borderId="2" xfId="4" applyFont="1" applyBorder="1" applyAlignment="1">
      <alignment horizontal="center" vertical="top" wrapText="1"/>
    </xf>
    <xf numFmtId="49" fontId="10" fillId="0" borderId="2" xfId="4" applyNumberFormat="1" applyFont="1" applyBorder="1" applyAlignment="1">
      <alignment horizontal="center" vertical="top" wrapText="1"/>
    </xf>
    <xf numFmtId="0" fontId="3" fillId="2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14" fontId="17" fillId="4" borderId="2" xfId="4" applyNumberFormat="1" applyFont="1" applyFill="1" applyBorder="1" applyAlignment="1">
      <alignment horizontal="center" vertical="top" wrapText="1"/>
    </xf>
    <xf numFmtId="0" fontId="17" fillId="4" borderId="2" xfId="4" applyFont="1" applyFill="1" applyBorder="1" applyAlignment="1">
      <alignment horizontal="center" vertical="top" wrapText="1"/>
    </xf>
    <xf numFmtId="0" fontId="17" fillId="3" borderId="2" xfId="4" applyFont="1" applyFill="1" applyBorder="1" applyAlignment="1">
      <alignment horizontal="center" vertical="top" wrapText="1"/>
    </xf>
    <xf numFmtId="0" fontId="17" fillId="0" borderId="2" xfId="4" applyFont="1" applyBorder="1" applyAlignment="1">
      <alignment horizontal="center" vertical="top" wrapText="1"/>
    </xf>
    <xf numFmtId="14" fontId="17" fillId="3" borderId="2" xfId="4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14" fontId="5" fillId="5" borderId="2" xfId="0" applyNumberFormat="1" applyFont="1" applyFill="1" applyBorder="1" applyAlignment="1">
      <alignment horizontal="center" vertical="top" wrapText="1"/>
    </xf>
    <xf numFmtId="49" fontId="15" fillId="0" borderId="2" xfId="4" applyNumberFormat="1" applyFont="1" applyBorder="1" applyAlignment="1">
      <alignment horizontal="center" vertical="top" wrapText="1"/>
    </xf>
    <xf numFmtId="49" fontId="18" fillId="5" borderId="2" xfId="0" applyNumberFormat="1" applyFont="1" applyFill="1" applyBorder="1" applyAlignment="1">
      <alignment horizontal="justify" vertical="center" wrapText="1"/>
    </xf>
    <xf numFmtId="0" fontId="5" fillId="5" borderId="2" xfId="0" applyFont="1" applyFill="1" applyBorder="1" applyAlignment="1">
      <alignment horizontal="justify" vertical="top" wrapText="1"/>
    </xf>
    <xf numFmtId="49" fontId="15" fillId="0" borderId="2" xfId="4" applyNumberFormat="1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19" fillId="0" borderId="2" xfId="4" applyFont="1" applyBorder="1" applyAlignment="1">
      <alignment horizontal="left" vertical="top" wrapText="1"/>
    </xf>
    <xf numFmtId="49" fontId="18" fillId="0" borderId="2" xfId="0" applyNumberFormat="1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14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4" fontId="5" fillId="0" borderId="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wrapText="1"/>
    </xf>
    <xf numFmtId="164" fontId="17" fillId="4" borderId="5" xfId="1" applyNumberFormat="1" applyFont="1" applyFill="1" applyBorder="1" applyAlignment="1">
      <alignment horizontal="center" vertical="center" wrapText="1"/>
    </xf>
    <xf numFmtId="164" fontId="17" fillId="4" borderId="2" xfId="1" applyNumberFormat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justify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justify" vertical="top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wrapText="1"/>
    </xf>
    <xf numFmtId="0" fontId="17" fillId="0" borderId="2" xfId="1" applyFont="1" applyFill="1" applyBorder="1" applyAlignment="1">
      <alignment horizontal="left" vertical="center" wrapText="1"/>
    </xf>
    <xf numFmtId="0" fontId="17" fillId="0" borderId="3" xfId="1" applyFont="1" applyBorder="1" applyAlignment="1">
      <alignment horizontal="justify" vertical="center" wrapText="1"/>
    </xf>
    <xf numFmtId="0" fontId="17" fillId="0" borderId="2" xfId="1" applyFont="1" applyBorder="1" applyAlignment="1">
      <alignment horizontal="justify" vertical="center" wrapText="1"/>
    </xf>
    <xf numFmtId="0" fontId="17" fillId="0" borderId="2" xfId="1" applyFont="1" applyBorder="1" applyAlignment="1">
      <alignment horizontal="justify" vertical="top" wrapText="1"/>
    </xf>
    <xf numFmtId="164" fontId="17" fillId="4" borderId="2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top" wrapText="1"/>
    </xf>
    <xf numFmtId="14" fontId="22" fillId="4" borderId="2" xfId="4" applyNumberFormat="1" applyFont="1" applyFill="1" applyBorder="1" applyAlignment="1">
      <alignment horizontal="center" vertical="top" wrapText="1"/>
    </xf>
    <xf numFmtId="14" fontId="17" fillId="0" borderId="2" xfId="4" applyNumberFormat="1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14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wrapText="1"/>
    </xf>
    <xf numFmtId="165" fontId="17" fillId="0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wrapText="1"/>
    </xf>
    <xf numFmtId="0" fontId="2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3" fillId="5" borderId="2" xfId="0" applyFont="1" applyFill="1" applyBorder="1" applyAlignment="1">
      <alignment horizontal="justify" vertical="center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7" fillId="4" borderId="3" xfId="1" applyNumberFormat="1" applyFont="1" applyFill="1" applyBorder="1" applyAlignment="1">
      <alignment horizontal="center" vertical="center" wrapText="1"/>
    </xf>
    <xf numFmtId="164" fontId="17" fillId="4" borderId="4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left" vertical="center" wrapText="1"/>
    </xf>
    <xf numFmtId="0" fontId="20" fillId="0" borderId="9" xfId="1" applyFont="1" applyFill="1" applyBorder="1" applyAlignment="1">
      <alignment horizontal="left" vertical="center" wrapText="1"/>
    </xf>
    <xf numFmtId="0" fontId="20" fillId="0" borderId="4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 wrapText="1"/>
    </xf>
    <xf numFmtId="164" fontId="17" fillId="4" borderId="5" xfId="1" applyNumberFormat="1" applyFont="1" applyFill="1" applyBorder="1" applyAlignment="1">
      <alignment horizontal="center" vertical="center" wrapText="1"/>
    </xf>
    <xf numFmtId="164" fontId="17" fillId="4" borderId="6" xfId="1" applyNumberFormat="1" applyFont="1" applyFill="1" applyBorder="1" applyAlignment="1">
      <alignment horizontal="center" vertical="center" wrapText="1"/>
    </xf>
    <xf numFmtId="164" fontId="17" fillId="4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17" fillId="0" borderId="2" xfId="1" applyFont="1" applyBorder="1" applyAlignment="1">
      <alignment horizontal="center" vertical="center" wrapText="1"/>
    </xf>
    <xf numFmtId="164" fontId="17" fillId="4" borderId="8" xfId="1" applyNumberFormat="1" applyFont="1" applyFill="1" applyBorder="1" applyAlignment="1">
      <alignment horizontal="center" vertical="center" wrapText="1"/>
    </xf>
    <xf numFmtId="164" fontId="17" fillId="4" borderId="10" xfId="1" applyNumberFormat="1" applyFont="1" applyFill="1" applyBorder="1" applyAlignment="1">
      <alignment horizontal="center" vertical="center" wrapText="1"/>
    </xf>
    <xf numFmtId="164" fontId="17" fillId="4" borderId="7" xfId="1" applyNumberFormat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9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5" fillId="0" borderId="3" xfId="4" applyFont="1" applyBorder="1" applyAlignment="1">
      <alignment horizontal="justify" vertical="top" wrapText="1"/>
    </xf>
    <xf numFmtId="0" fontId="15" fillId="0" borderId="9" xfId="4" applyFont="1" applyBorder="1" applyAlignment="1">
      <alignment horizontal="justify" vertical="top" wrapText="1"/>
    </xf>
    <xf numFmtId="0" fontId="15" fillId="0" borderId="4" xfId="4" applyFont="1" applyBorder="1" applyAlignment="1">
      <alignment horizontal="justify" vertical="top" wrapText="1"/>
    </xf>
    <xf numFmtId="0" fontId="15" fillId="0" borderId="3" xfId="4" applyFont="1" applyBorder="1" applyAlignment="1">
      <alignment horizontal="left" vertical="top" wrapText="1"/>
    </xf>
    <xf numFmtId="0" fontId="15" fillId="0" borderId="9" xfId="4" applyFont="1" applyBorder="1" applyAlignment="1">
      <alignment horizontal="left" vertical="top" wrapText="1"/>
    </xf>
    <xf numFmtId="0" fontId="15" fillId="0" borderId="4" xfId="4" applyFont="1" applyBorder="1" applyAlignment="1">
      <alignment horizontal="left" vertical="top" wrapText="1"/>
    </xf>
    <xf numFmtId="0" fontId="17" fillId="0" borderId="5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7" fillId="3" borderId="5" xfId="4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</cellXfs>
  <cellStyles count="6">
    <cellStyle name="Excel Built-in Normal" xfId="4" xr:uid="{00000000-0005-0000-0000-000000000000}"/>
    <cellStyle name="Excel Built-in Normal 1" xfId="2" xr:uid="{00000000-0005-0000-0000-000001000000}"/>
    <cellStyle name="Excel Built-in Normal 2" xfId="5" xr:uid="{00000000-0005-0000-0000-000002000000}"/>
    <cellStyle name="Обычный" xfId="0" builtinId="0"/>
    <cellStyle name="Обычный 2" xfId="1" xr:uid="{00000000-0005-0000-0000-000004000000}"/>
    <cellStyle name="Обычный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29" zoomScale="55" zoomScaleNormal="55" workbookViewId="0">
      <selection activeCell="A37" sqref="A37:J44"/>
    </sheetView>
  </sheetViews>
  <sheetFormatPr defaultColWidth="9.140625" defaultRowHeight="15" x14ac:dyDescent="0.25"/>
  <cols>
    <col min="1" max="1" width="6.42578125" style="2" customWidth="1"/>
    <col min="2" max="2" width="50.7109375" style="1" customWidth="1"/>
    <col min="3" max="3" width="12.85546875" style="1" customWidth="1"/>
    <col min="4" max="4" width="11.140625" style="3" customWidth="1"/>
    <col min="5" max="5" width="14.28515625" style="3" customWidth="1"/>
    <col min="6" max="6" width="11.7109375" style="3" customWidth="1"/>
    <col min="7" max="7" width="10.28515625" style="3" customWidth="1"/>
    <col min="8" max="8" width="9" style="3" customWidth="1"/>
    <col min="9" max="9" width="12.140625" style="3" customWidth="1"/>
    <col min="10" max="10" width="49" style="3" customWidth="1"/>
    <col min="11" max="16384" width="9.140625" style="1"/>
  </cols>
  <sheetData>
    <row r="1" spans="1:10" ht="15.75" x14ac:dyDescent="0.25">
      <c r="A1" s="9"/>
      <c r="B1" s="4"/>
      <c r="C1" s="4"/>
      <c r="D1" s="10"/>
      <c r="E1" s="11"/>
      <c r="F1" s="11"/>
      <c r="G1" s="118" t="s">
        <v>48</v>
      </c>
      <c r="H1" s="118"/>
      <c r="I1" s="118"/>
      <c r="J1" s="118"/>
    </row>
    <row r="2" spans="1:10" ht="15.75" x14ac:dyDescent="0.25">
      <c r="A2" s="9"/>
      <c r="B2" s="4"/>
      <c r="C2" s="4"/>
      <c r="D2" s="12"/>
      <c r="E2" s="13"/>
      <c r="F2" s="13"/>
      <c r="G2" s="13"/>
      <c r="H2" s="13"/>
      <c r="I2" s="13"/>
      <c r="J2" s="12"/>
    </row>
    <row r="3" spans="1:10" ht="18.75" x14ac:dyDescent="0.2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45" customHeight="1" x14ac:dyDescent="0.25">
      <c r="A4" s="120" t="s">
        <v>60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9.5" customHeight="1" x14ac:dyDescent="0.25">
      <c r="A5" s="121" t="s">
        <v>55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9.75" customHeight="1" x14ac:dyDescent="0.25">
      <c r="A6" s="19"/>
      <c r="B6" s="20"/>
      <c r="C6" s="20"/>
      <c r="D6" s="21"/>
      <c r="E6" s="21"/>
      <c r="F6" s="21"/>
      <c r="G6" s="21"/>
      <c r="H6" s="21"/>
      <c r="I6" s="21"/>
      <c r="J6" s="21"/>
    </row>
    <row r="7" spans="1:10" ht="18.75" x14ac:dyDescent="0.25">
      <c r="A7" s="116" t="s">
        <v>10</v>
      </c>
      <c r="B7" s="116"/>
      <c r="C7" s="116"/>
      <c r="D7" s="116"/>
      <c r="E7" s="116"/>
      <c r="F7" s="116"/>
      <c r="G7" s="116"/>
      <c r="H7" s="116"/>
      <c r="I7" s="116"/>
      <c r="J7" s="116"/>
    </row>
    <row r="8" spans="1:10" ht="15.75" x14ac:dyDescent="0.25">
      <c r="A8" s="14"/>
      <c r="B8" s="7"/>
      <c r="C8" s="7"/>
      <c r="D8" s="8"/>
      <c r="E8" s="8"/>
      <c r="F8" s="8"/>
      <c r="G8" s="8"/>
      <c r="H8" s="8"/>
      <c r="I8" s="8"/>
      <c r="J8" s="8"/>
    </row>
    <row r="9" spans="1:10" ht="128.25" customHeight="1" x14ac:dyDescent="0.25">
      <c r="A9" s="22" t="s">
        <v>14</v>
      </c>
      <c r="B9" s="22" t="s">
        <v>6</v>
      </c>
      <c r="C9" s="24" t="s">
        <v>53</v>
      </c>
      <c r="D9" s="22" t="s">
        <v>11</v>
      </c>
      <c r="E9" s="17" t="s">
        <v>12</v>
      </c>
      <c r="F9" s="23" t="s">
        <v>13</v>
      </c>
      <c r="G9" s="23" t="s">
        <v>21</v>
      </c>
      <c r="H9" s="22" t="s">
        <v>5</v>
      </c>
      <c r="I9" s="22" t="s">
        <v>0</v>
      </c>
      <c r="J9" s="22" t="s">
        <v>4</v>
      </c>
    </row>
    <row r="10" spans="1:10" ht="18.75" customHeight="1" x14ac:dyDescent="0.25">
      <c r="A10" s="15">
        <v>1</v>
      </c>
      <c r="B10" s="16" t="s">
        <v>3</v>
      </c>
      <c r="C10" s="16" t="s">
        <v>17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</row>
    <row r="11" spans="1:10" ht="18.75" customHeight="1" x14ac:dyDescent="0.25">
      <c r="A11" s="44" t="s">
        <v>9</v>
      </c>
      <c r="B11" s="113" t="s">
        <v>8</v>
      </c>
      <c r="C11" s="114"/>
      <c r="D11" s="114"/>
      <c r="E11" s="114"/>
      <c r="F11" s="114"/>
      <c r="G11" s="114"/>
      <c r="H11" s="114"/>
      <c r="I11" s="114"/>
      <c r="J11" s="115"/>
    </row>
    <row r="12" spans="1:10" ht="48" customHeight="1" x14ac:dyDescent="0.25">
      <c r="A12" s="44"/>
      <c r="B12" s="113" t="s">
        <v>61</v>
      </c>
      <c r="C12" s="114"/>
      <c r="D12" s="114"/>
      <c r="E12" s="114"/>
      <c r="F12" s="114"/>
      <c r="G12" s="114"/>
      <c r="H12" s="114"/>
      <c r="I12" s="114"/>
      <c r="J12" s="115"/>
    </row>
    <row r="13" spans="1:10" ht="111.75" customHeight="1" x14ac:dyDescent="0.25">
      <c r="A13" s="44" t="s">
        <v>7</v>
      </c>
      <c r="B13" s="42" t="s">
        <v>62</v>
      </c>
      <c r="C13" s="42" t="s">
        <v>89</v>
      </c>
      <c r="D13" s="43" t="s">
        <v>84</v>
      </c>
      <c r="E13" s="38">
        <v>0</v>
      </c>
      <c r="F13" s="38">
        <v>1320</v>
      </c>
      <c r="G13" s="39">
        <v>0</v>
      </c>
      <c r="H13" s="38">
        <f>G13-F13</f>
        <v>-1320</v>
      </c>
      <c r="I13" s="46">
        <f>G13/F13*100</f>
        <v>0</v>
      </c>
      <c r="J13" s="49" t="s">
        <v>91</v>
      </c>
    </row>
    <row r="14" spans="1:10" ht="36.75" customHeight="1" x14ac:dyDescent="0.25">
      <c r="A14" s="44"/>
      <c r="B14" s="117" t="s">
        <v>64</v>
      </c>
      <c r="C14" s="117"/>
      <c r="D14" s="117"/>
      <c r="E14" s="117"/>
      <c r="F14" s="117"/>
      <c r="G14" s="117"/>
      <c r="H14" s="117"/>
      <c r="I14" s="117"/>
      <c r="J14" s="117"/>
    </row>
    <row r="15" spans="1:10" ht="54" customHeight="1" x14ac:dyDescent="0.25">
      <c r="A15" s="44" t="s">
        <v>63</v>
      </c>
      <c r="B15" s="42" t="s">
        <v>65</v>
      </c>
      <c r="C15" s="37" t="s">
        <v>89</v>
      </c>
      <c r="D15" s="36" t="s">
        <v>85</v>
      </c>
      <c r="E15" s="38">
        <v>4678</v>
      </c>
      <c r="F15" s="38">
        <v>4408</v>
      </c>
      <c r="G15" s="49">
        <v>4735</v>
      </c>
      <c r="H15" s="38">
        <f>G15-F15</f>
        <v>327</v>
      </c>
      <c r="I15" s="46">
        <f>G15/F15*100</f>
        <v>107.41833030852995</v>
      </c>
      <c r="J15" s="38"/>
    </row>
    <row r="16" spans="1:10" ht="90.75" customHeight="1" x14ac:dyDescent="0.25">
      <c r="A16" s="44" t="s">
        <v>67</v>
      </c>
      <c r="B16" s="42" t="s">
        <v>66</v>
      </c>
      <c r="C16" s="37" t="s">
        <v>89</v>
      </c>
      <c r="D16" s="36" t="s">
        <v>86</v>
      </c>
      <c r="E16" s="38">
        <v>7457</v>
      </c>
      <c r="F16" s="38">
        <v>6127</v>
      </c>
      <c r="G16" s="39">
        <v>9621</v>
      </c>
      <c r="H16" s="38">
        <f>G16-F16</f>
        <v>3494</v>
      </c>
      <c r="I16" s="46">
        <f>G16/F16*100</f>
        <v>157.02627713399707</v>
      </c>
      <c r="J16" s="38"/>
    </row>
    <row r="17" spans="1:10" ht="18.75" customHeight="1" x14ac:dyDescent="0.25">
      <c r="A17" s="44" t="s">
        <v>3</v>
      </c>
      <c r="B17" s="113" t="s">
        <v>15</v>
      </c>
      <c r="C17" s="123"/>
      <c r="D17" s="123"/>
      <c r="E17" s="123"/>
      <c r="F17" s="123"/>
      <c r="G17" s="123"/>
      <c r="H17" s="123"/>
      <c r="I17" s="123"/>
      <c r="J17" s="124"/>
    </row>
    <row r="18" spans="1:10" ht="46.5" customHeight="1" x14ac:dyDescent="0.25">
      <c r="A18" s="44" t="s">
        <v>18</v>
      </c>
      <c r="B18" s="125" t="s">
        <v>168</v>
      </c>
      <c r="C18" s="126"/>
      <c r="D18" s="126"/>
      <c r="E18" s="126"/>
      <c r="F18" s="126"/>
      <c r="G18" s="126"/>
      <c r="H18" s="126"/>
      <c r="I18" s="126"/>
      <c r="J18" s="127"/>
    </row>
    <row r="19" spans="1:10" ht="152.25" customHeight="1" x14ac:dyDescent="0.25">
      <c r="A19" s="44" t="s">
        <v>35</v>
      </c>
      <c r="B19" s="42" t="s">
        <v>90</v>
      </c>
      <c r="C19" s="37" t="s">
        <v>89</v>
      </c>
      <c r="D19" s="36" t="s">
        <v>85</v>
      </c>
      <c r="E19" s="45">
        <v>445</v>
      </c>
      <c r="F19" s="45">
        <v>1970</v>
      </c>
      <c r="G19" s="48">
        <v>247</v>
      </c>
      <c r="H19" s="45">
        <f>G19-F19</f>
        <v>-1723</v>
      </c>
      <c r="I19" s="47">
        <f>G19/F19*100</f>
        <v>12.538071065989847</v>
      </c>
      <c r="J19" s="48" t="s">
        <v>171</v>
      </c>
    </row>
    <row r="20" spans="1:10" ht="104.25" customHeight="1" x14ac:dyDescent="0.25">
      <c r="A20" s="44" t="s">
        <v>127</v>
      </c>
      <c r="B20" s="42" t="s">
        <v>69</v>
      </c>
      <c r="C20" s="37" t="s">
        <v>89</v>
      </c>
      <c r="D20" s="36" t="s">
        <v>85</v>
      </c>
      <c r="E20" s="38" t="s">
        <v>1</v>
      </c>
      <c r="F20" s="38">
        <v>4</v>
      </c>
      <c r="G20" s="39">
        <v>1</v>
      </c>
      <c r="H20" s="45">
        <f>G20-F20</f>
        <v>-3</v>
      </c>
      <c r="I20" s="47">
        <f>G20/F20*100</f>
        <v>25</v>
      </c>
      <c r="J20" s="38"/>
    </row>
    <row r="21" spans="1:10" ht="83.25" customHeight="1" x14ac:dyDescent="0.25">
      <c r="A21" s="44" t="s">
        <v>128</v>
      </c>
      <c r="B21" s="42" t="s">
        <v>70</v>
      </c>
      <c r="C21" s="37" t="s">
        <v>89</v>
      </c>
      <c r="D21" s="36" t="s">
        <v>87</v>
      </c>
      <c r="E21" s="38" t="s">
        <v>1</v>
      </c>
      <c r="F21" s="38">
        <v>42</v>
      </c>
      <c r="G21" s="39">
        <v>23</v>
      </c>
      <c r="H21" s="45">
        <f>G21-F21</f>
        <v>-19</v>
      </c>
      <c r="I21" s="47">
        <f>G21/F21*100</f>
        <v>54.761904761904766</v>
      </c>
      <c r="J21" s="38"/>
    </row>
    <row r="22" spans="1:10" ht="90.75" customHeight="1" x14ac:dyDescent="0.25">
      <c r="A22" s="44" t="s">
        <v>129</v>
      </c>
      <c r="B22" s="42" t="s">
        <v>71</v>
      </c>
      <c r="C22" s="37" t="s">
        <v>89</v>
      </c>
      <c r="D22" s="36" t="s">
        <v>87</v>
      </c>
      <c r="E22" s="38" t="s">
        <v>1</v>
      </c>
      <c r="F22" s="38">
        <v>2</v>
      </c>
      <c r="G22" s="39">
        <v>2</v>
      </c>
      <c r="H22" s="45">
        <f>G22-F22</f>
        <v>0</v>
      </c>
      <c r="I22" s="47">
        <f>G22/F22*100</f>
        <v>100</v>
      </c>
      <c r="J22" s="38"/>
    </row>
    <row r="23" spans="1:10" ht="18.75" customHeight="1" x14ac:dyDescent="0.25">
      <c r="A23" s="44" t="s">
        <v>17</v>
      </c>
      <c r="B23" s="113" t="s">
        <v>16</v>
      </c>
      <c r="C23" s="123"/>
      <c r="D23" s="123"/>
      <c r="E23" s="123"/>
      <c r="F23" s="123"/>
      <c r="G23" s="123"/>
      <c r="H23" s="123"/>
      <c r="I23" s="123"/>
      <c r="J23" s="124"/>
    </row>
    <row r="24" spans="1:10" ht="43.5" customHeight="1" x14ac:dyDescent="0.25">
      <c r="A24" s="50" t="s">
        <v>19</v>
      </c>
      <c r="B24" s="105" t="s">
        <v>92</v>
      </c>
      <c r="C24" s="106"/>
      <c r="D24" s="106"/>
      <c r="E24" s="106"/>
      <c r="F24" s="106"/>
      <c r="G24" s="106"/>
      <c r="H24" s="106"/>
      <c r="I24" s="106"/>
      <c r="J24" s="107"/>
    </row>
    <row r="25" spans="1:10" ht="96.75" customHeight="1" x14ac:dyDescent="0.25">
      <c r="A25" s="44" t="s">
        <v>20</v>
      </c>
      <c r="B25" s="42" t="s">
        <v>75</v>
      </c>
      <c r="C25" s="37" t="s">
        <v>89</v>
      </c>
      <c r="D25" s="36" t="s">
        <v>85</v>
      </c>
      <c r="E25" s="38">
        <v>1</v>
      </c>
      <c r="F25" s="38">
        <v>3</v>
      </c>
      <c r="G25" s="39">
        <v>1</v>
      </c>
      <c r="H25" s="38">
        <f>G25-F25</f>
        <v>-2</v>
      </c>
      <c r="I25" s="46">
        <f>G25/F25*100</f>
        <v>33.333333333333329</v>
      </c>
      <c r="J25" s="38"/>
    </row>
    <row r="26" spans="1:10" ht="132" customHeight="1" x14ac:dyDescent="0.25">
      <c r="A26" s="44" t="s">
        <v>72</v>
      </c>
      <c r="B26" s="42" t="s">
        <v>76</v>
      </c>
      <c r="C26" s="37" t="s">
        <v>89</v>
      </c>
      <c r="D26" s="36" t="s">
        <v>88</v>
      </c>
      <c r="E26" s="38">
        <v>0.81499999999999995</v>
      </c>
      <c r="F26" s="38">
        <v>0.9</v>
      </c>
      <c r="G26" s="39">
        <v>6.0000000000000001E-3</v>
      </c>
      <c r="H26" s="38">
        <f t="shared" ref="H26:H34" si="0">G26-F26</f>
        <v>-0.89400000000000002</v>
      </c>
      <c r="I26" s="46">
        <f t="shared" ref="I26:I34" si="1">G26/F26*100</f>
        <v>0.66666666666666663</v>
      </c>
      <c r="J26" s="49" t="s">
        <v>172</v>
      </c>
    </row>
    <row r="27" spans="1:10" ht="133.5" customHeight="1" x14ac:dyDescent="0.25">
      <c r="A27" s="44" t="s">
        <v>73</v>
      </c>
      <c r="B27" s="42" t="s">
        <v>77</v>
      </c>
      <c r="C27" s="37" t="s">
        <v>89</v>
      </c>
      <c r="D27" s="36" t="s">
        <v>85</v>
      </c>
      <c r="E27" s="40" t="s">
        <v>1</v>
      </c>
      <c r="F27" s="40">
        <v>1</v>
      </c>
      <c r="G27" s="40">
        <v>0</v>
      </c>
      <c r="H27" s="38">
        <f t="shared" si="0"/>
        <v>-1</v>
      </c>
      <c r="I27" s="46">
        <f t="shared" si="1"/>
        <v>0</v>
      </c>
      <c r="J27" s="103" t="s">
        <v>164</v>
      </c>
    </row>
    <row r="28" spans="1:10" ht="104.25" customHeight="1" x14ac:dyDescent="0.25">
      <c r="A28" s="37" t="s">
        <v>74</v>
      </c>
      <c r="B28" s="42" t="s">
        <v>78</v>
      </c>
      <c r="C28" s="37" t="s">
        <v>89</v>
      </c>
      <c r="D28" s="36" t="s">
        <v>85</v>
      </c>
      <c r="E28" s="40">
        <v>528</v>
      </c>
      <c r="F28" s="41">
        <v>2520</v>
      </c>
      <c r="G28" s="41">
        <v>483</v>
      </c>
      <c r="H28" s="38">
        <f t="shared" si="0"/>
        <v>-2037</v>
      </c>
      <c r="I28" s="46">
        <f t="shared" si="1"/>
        <v>19.166666666666668</v>
      </c>
      <c r="J28" s="48" t="s">
        <v>173</v>
      </c>
    </row>
    <row r="29" spans="1:10" ht="24.75" customHeight="1" x14ac:dyDescent="0.25">
      <c r="A29" s="37" t="s">
        <v>94</v>
      </c>
      <c r="B29" s="105" t="s">
        <v>93</v>
      </c>
      <c r="C29" s="106"/>
      <c r="D29" s="106"/>
      <c r="E29" s="106"/>
      <c r="F29" s="106"/>
      <c r="G29" s="106"/>
      <c r="H29" s="106"/>
      <c r="I29" s="106"/>
      <c r="J29" s="107"/>
    </row>
    <row r="30" spans="1:10" ht="49.5" customHeight="1" x14ac:dyDescent="0.25">
      <c r="A30" s="37" t="s">
        <v>95</v>
      </c>
      <c r="B30" s="42" t="s">
        <v>79</v>
      </c>
      <c r="C30" s="37" t="s">
        <v>89</v>
      </c>
      <c r="D30" s="36" t="s">
        <v>86</v>
      </c>
      <c r="E30" s="40">
        <v>0</v>
      </c>
      <c r="F30" s="41">
        <v>40</v>
      </c>
      <c r="G30" s="41">
        <v>0</v>
      </c>
      <c r="H30" s="38">
        <f t="shared" si="0"/>
        <v>-40</v>
      </c>
      <c r="I30" s="46">
        <f t="shared" si="1"/>
        <v>0</v>
      </c>
      <c r="J30" s="38" t="s">
        <v>167</v>
      </c>
    </row>
    <row r="31" spans="1:10" ht="123" customHeight="1" x14ac:dyDescent="0.25">
      <c r="A31" s="37" t="s">
        <v>96</v>
      </c>
      <c r="B31" s="42" t="s">
        <v>80</v>
      </c>
      <c r="C31" s="37" t="s">
        <v>89</v>
      </c>
      <c r="D31" s="36" t="s">
        <v>86</v>
      </c>
      <c r="E31" s="40">
        <v>1</v>
      </c>
      <c r="F31" s="41">
        <v>1</v>
      </c>
      <c r="G31" s="41">
        <v>1</v>
      </c>
      <c r="H31" s="38">
        <f t="shared" si="0"/>
        <v>0</v>
      </c>
      <c r="I31" s="46">
        <f t="shared" si="1"/>
        <v>100</v>
      </c>
      <c r="J31" s="41"/>
    </row>
    <row r="32" spans="1:10" ht="95.25" customHeight="1" x14ac:dyDescent="0.25">
      <c r="A32" s="37" t="s">
        <v>97</v>
      </c>
      <c r="B32" s="42" t="s">
        <v>81</v>
      </c>
      <c r="C32" s="37" t="s">
        <v>89</v>
      </c>
      <c r="D32" s="36" t="s">
        <v>85</v>
      </c>
      <c r="E32" s="40">
        <v>5</v>
      </c>
      <c r="F32" s="41">
        <v>12</v>
      </c>
      <c r="G32" s="41">
        <v>3</v>
      </c>
      <c r="H32" s="38">
        <f t="shared" si="0"/>
        <v>-9</v>
      </c>
      <c r="I32" s="46">
        <f t="shared" si="1"/>
        <v>25</v>
      </c>
      <c r="J32" s="41"/>
    </row>
    <row r="33" spans="1:10" ht="111.75" customHeight="1" x14ac:dyDescent="0.25">
      <c r="A33" s="37" t="s">
        <v>98</v>
      </c>
      <c r="B33" s="42" t="s">
        <v>82</v>
      </c>
      <c r="C33" s="37" t="s">
        <v>89</v>
      </c>
      <c r="D33" s="36" t="s">
        <v>85</v>
      </c>
      <c r="E33" s="40">
        <v>4</v>
      </c>
      <c r="F33" s="41">
        <v>14</v>
      </c>
      <c r="G33" s="41">
        <v>4</v>
      </c>
      <c r="H33" s="38">
        <f t="shared" si="0"/>
        <v>-10</v>
      </c>
      <c r="I33" s="46">
        <f t="shared" si="1"/>
        <v>28.571428571428569</v>
      </c>
      <c r="J33" s="41"/>
    </row>
    <row r="34" spans="1:10" ht="176.25" customHeight="1" x14ac:dyDescent="0.25">
      <c r="A34" s="37" t="s">
        <v>99</v>
      </c>
      <c r="B34" s="42" t="s">
        <v>83</v>
      </c>
      <c r="C34" s="37" t="s">
        <v>89</v>
      </c>
      <c r="D34" s="36" t="s">
        <v>85</v>
      </c>
      <c r="E34" s="40">
        <v>2</v>
      </c>
      <c r="F34" s="41">
        <v>6</v>
      </c>
      <c r="G34" s="41">
        <v>2</v>
      </c>
      <c r="H34" s="38">
        <f t="shared" si="0"/>
        <v>-4</v>
      </c>
      <c r="I34" s="46">
        <f t="shared" si="1"/>
        <v>33.333333333333329</v>
      </c>
      <c r="J34" s="41"/>
    </row>
    <row r="35" spans="1:10" ht="20.25" customHeight="1" x14ac:dyDescent="0.25">
      <c r="A35" s="6"/>
      <c r="B35" s="6"/>
      <c r="C35" s="6"/>
      <c r="D35" s="8"/>
      <c r="E35" s="8"/>
      <c r="F35" s="112"/>
      <c r="G35" s="112"/>
      <c r="H35" s="8"/>
      <c r="I35" s="8"/>
      <c r="J35" s="8"/>
    </row>
    <row r="36" spans="1:10" ht="16.5" customHeight="1" x14ac:dyDescent="0.25">
      <c r="A36" s="5"/>
      <c r="B36" s="5"/>
      <c r="C36" s="5"/>
      <c r="D36" s="111"/>
      <c r="E36" s="111"/>
      <c r="F36" s="111"/>
    </row>
  </sheetData>
  <mergeCells count="15">
    <mergeCell ref="B12:J12"/>
    <mergeCell ref="A7:J7"/>
    <mergeCell ref="B24:J24"/>
    <mergeCell ref="B14:J14"/>
    <mergeCell ref="G1:J1"/>
    <mergeCell ref="A3:J3"/>
    <mergeCell ref="A4:J4"/>
    <mergeCell ref="A5:J5"/>
    <mergeCell ref="B11:J11"/>
    <mergeCell ref="B17:J17"/>
    <mergeCell ref="B23:J23"/>
    <mergeCell ref="B18:J18"/>
    <mergeCell ref="B29:J29"/>
    <mergeCell ref="D36:F36"/>
    <mergeCell ref="F35:G35"/>
  </mergeCells>
  <phoneticPr fontId="0" type="noConversion"/>
  <pageMargins left="0.35433070866141736" right="0.19685039370078741" top="0.74803149606299213" bottom="0.35433070866141736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topLeftCell="A34" zoomScale="85" zoomScaleNormal="85" workbookViewId="0">
      <selection activeCell="B66" sqref="B66"/>
    </sheetView>
  </sheetViews>
  <sheetFormatPr defaultRowHeight="15" x14ac:dyDescent="0.25"/>
  <cols>
    <col min="1" max="1" width="6.7109375" style="28" customWidth="1"/>
    <col min="2" max="2" width="44.7109375" style="27" customWidth="1"/>
    <col min="3" max="3" width="15.140625" style="27" customWidth="1"/>
    <col min="4" max="4" width="10.85546875" style="27" customWidth="1"/>
    <col min="5" max="5" width="9.85546875" style="27" customWidth="1"/>
    <col min="6" max="6" width="10.7109375" style="27" customWidth="1"/>
    <col min="7" max="7" width="9.7109375" style="27" customWidth="1"/>
    <col min="8" max="8" width="32.7109375" style="27" customWidth="1"/>
    <col min="9" max="9" width="7.85546875" style="27" customWidth="1"/>
    <col min="10" max="10" width="7.140625" style="27" customWidth="1"/>
    <col min="11" max="11" width="7.28515625" style="27" customWidth="1"/>
    <col min="12" max="12" width="61.140625" style="27" customWidth="1"/>
    <col min="13" max="16384" width="9.140625" style="27"/>
  </cols>
  <sheetData>
    <row r="1" spans="1:12" ht="36.75" customHeight="1" x14ac:dyDescent="0.3">
      <c r="A1" s="150" t="s">
        <v>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ht="59.25" customHeight="1" x14ac:dyDescent="0.25">
      <c r="A3" s="161" t="s">
        <v>14</v>
      </c>
      <c r="B3" s="163" t="s">
        <v>26</v>
      </c>
      <c r="C3" s="156" t="s">
        <v>22</v>
      </c>
      <c r="D3" s="151" t="s">
        <v>27</v>
      </c>
      <c r="E3" s="152"/>
      <c r="F3" s="157" t="s">
        <v>30</v>
      </c>
      <c r="G3" s="159" t="s">
        <v>0</v>
      </c>
      <c r="H3" s="164" t="s">
        <v>31</v>
      </c>
      <c r="I3" s="165"/>
      <c r="J3" s="165"/>
      <c r="K3" s="166"/>
      <c r="L3" s="160" t="s">
        <v>39</v>
      </c>
    </row>
    <row r="4" spans="1:12" ht="127.5" customHeight="1" x14ac:dyDescent="0.25">
      <c r="A4" s="162"/>
      <c r="B4" s="163"/>
      <c r="C4" s="156"/>
      <c r="D4" s="77" t="s">
        <v>28</v>
      </c>
      <c r="E4" s="77" t="s">
        <v>29</v>
      </c>
      <c r="F4" s="158"/>
      <c r="G4" s="159"/>
      <c r="H4" s="92" t="s">
        <v>51</v>
      </c>
      <c r="I4" s="78" t="s">
        <v>52</v>
      </c>
      <c r="J4" s="79" t="s">
        <v>49</v>
      </c>
      <c r="K4" s="79" t="s">
        <v>50</v>
      </c>
      <c r="L4" s="160"/>
    </row>
    <row r="5" spans="1:12" x14ac:dyDescent="0.25">
      <c r="A5" s="29" t="s">
        <v>9</v>
      </c>
      <c r="B5" s="80">
        <v>2</v>
      </c>
      <c r="C5" s="81">
        <v>3</v>
      </c>
      <c r="D5" s="81">
        <v>4</v>
      </c>
      <c r="E5" s="81">
        <v>5</v>
      </c>
      <c r="F5" s="81">
        <v>6</v>
      </c>
      <c r="G5" s="81">
        <v>7</v>
      </c>
      <c r="H5" s="81">
        <v>8</v>
      </c>
      <c r="I5" s="81">
        <v>9</v>
      </c>
      <c r="J5" s="81">
        <v>10</v>
      </c>
      <c r="K5" s="81">
        <v>11</v>
      </c>
      <c r="L5" s="81">
        <v>12</v>
      </c>
    </row>
    <row r="6" spans="1:12" x14ac:dyDescent="0.25">
      <c r="A6" s="76" t="s">
        <v>9</v>
      </c>
      <c r="B6" s="153" t="s">
        <v>32</v>
      </c>
      <c r="C6" s="154"/>
      <c r="D6" s="154"/>
      <c r="E6" s="154"/>
      <c r="F6" s="154"/>
      <c r="G6" s="154"/>
      <c r="H6" s="154"/>
      <c r="I6" s="154"/>
      <c r="J6" s="154"/>
      <c r="K6" s="154"/>
      <c r="L6" s="155"/>
    </row>
    <row r="7" spans="1:12" ht="66" customHeight="1" x14ac:dyDescent="0.25">
      <c r="A7" s="139" t="s">
        <v>7</v>
      </c>
      <c r="B7" s="82" t="s">
        <v>145</v>
      </c>
      <c r="C7" s="144" t="s">
        <v>124</v>
      </c>
      <c r="D7" s="83">
        <f>SUM(D8:D11)</f>
        <v>1590</v>
      </c>
      <c r="E7" s="83">
        <f>SUM(E8:E11)</f>
        <v>1590</v>
      </c>
      <c r="F7" s="83">
        <f>SUM(F8:F11)</f>
        <v>0</v>
      </c>
      <c r="G7" s="83">
        <f>F7/D7*100</f>
        <v>0</v>
      </c>
      <c r="H7" s="128" t="s">
        <v>1</v>
      </c>
      <c r="I7" s="128" t="s">
        <v>1</v>
      </c>
      <c r="J7" s="128" t="s">
        <v>1</v>
      </c>
      <c r="K7" s="128" t="s">
        <v>1</v>
      </c>
      <c r="L7" s="128" t="s">
        <v>1</v>
      </c>
    </row>
    <row r="8" spans="1:12" x14ac:dyDescent="0.25">
      <c r="A8" s="140"/>
      <c r="B8" s="82" t="s">
        <v>36</v>
      </c>
      <c r="C8" s="145"/>
      <c r="D8" s="83">
        <v>0</v>
      </c>
      <c r="E8" s="83">
        <v>0</v>
      </c>
      <c r="F8" s="83">
        <v>0</v>
      </c>
      <c r="G8" s="83">
        <v>0</v>
      </c>
      <c r="H8" s="142"/>
      <c r="I8" s="142"/>
      <c r="J8" s="142"/>
      <c r="K8" s="142"/>
      <c r="L8" s="142"/>
    </row>
    <row r="9" spans="1:12" x14ac:dyDescent="0.25">
      <c r="A9" s="140"/>
      <c r="B9" s="82" t="s">
        <v>23</v>
      </c>
      <c r="C9" s="145"/>
      <c r="D9" s="83">
        <v>0</v>
      </c>
      <c r="E9" s="83">
        <v>0</v>
      </c>
      <c r="F9" s="83">
        <v>0</v>
      </c>
      <c r="G9" s="83">
        <v>0</v>
      </c>
      <c r="H9" s="142"/>
      <c r="I9" s="142"/>
      <c r="J9" s="142"/>
      <c r="K9" s="142"/>
      <c r="L9" s="142"/>
    </row>
    <row r="10" spans="1:12" x14ac:dyDescent="0.25">
      <c r="A10" s="140"/>
      <c r="B10" s="82" t="s">
        <v>24</v>
      </c>
      <c r="C10" s="145"/>
      <c r="D10" s="83">
        <f>D15+D20</f>
        <v>1590</v>
      </c>
      <c r="E10" s="83">
        <f>E20+E15</f>
        <v>1590</v>
      </c>
      <c r="F10" s="83">
        <f>F20+F15</f>
        <v>0</v>
      </c>
      <c r="G10" s="83">
        <f>F10/D10*100</f>
        <v>0</v>
      </c>
      <c r="H10" s="142"/>
      <c r="I10" s="142"/>
      <c r="J10" s="142"/>
      <c r="K10" s="142"/>
      <c r="L10" s="142"/>
    </row>
    <row r="11" spans="1:12" x14ac:dyDescent="0.25">
      <c r="A11" s="141"/>
      <c r="B11" s="82" t="s">
        <v>37</v>
      </c>
      <c r="C11" s="146"/>
      <c r="D11" s="83">
        <v>0</v>
      </c>
      <c r="E11" s="83">
        <v>0</v>
      </c>
      <c r="F11" s="83">
        <v>0</v>
      </c>
      <c r="G11" s="83">
        <v>0</v>
      </c>
      <c r="H11" s="143"/>
      <c r="I11" s="143"/>
      <c r="J11" s="143"/>
      <c r="K11" s="143"/>
      <c r="L11" s="143"/>
    </row>
    <row r="12" spans="1:12" ht="80.25" customHeight="1" x14ac:dyDescent="0.25">
      <c r="A12" s="139" t="s">
        <v>33</v>
      </c>
      <c r="B12" s="84" t="s">
        <v>146</v>
      </c>
      <c r="C12" s="144" t="s">
        <v>124</v>
      </c>
      <c r="D12" s="83">
        <f>SUM(D13:D16)</f>
        <v>1440</v>
      </c>
      <c r="E12" s="83">
        <f>SUM(E13:E16)</f>
        <v>1440</v>
      </c>
      <c r="F12" s="83">
        <f>SUM(F13:F16)</f>
        <v>0</v>
      </c>
      <c r="G12" s="83">
        <f>F12/D12*100</f>
        <v>0</v>
      </c>
      <c r="H12" s="128" t="s">
        <v>165</v>
      </c>
      <c r="I12" s="128" t="s">
        <v>85</v>
      </c>
      <c r="J12" s="128">
        <v>1</v>
      </c>
      <c r="K12" s="128">
        <v>1</v>
      </c>
      <c r="L12" s="128" t="s">
        <v>169</v>
      </c>
    </row>
    <row r="13" spans="1:12" x14ac:dyDescent="0.25">
      <c r="A13" s="140"/>
      <c r="B13" s="82" t="s">
        <v>36</v>
      </c>
      <c r="C13" s="145"/>
      <c r="D13" s="83">
        <v>0</v>
      </c>
      <c r="E13" s="83">
        <v>0</v>
      </c>
      <c r="F13" s="83">
        <v>0</v>
      </c>
      <c r="G13" s="83">
        <v>0</v>
      </c>
      <c r="H13" s="142"/>
      <c r="I13" s="145"/>
      <c r="J13" s="129"/>
      <c r="K13" s="131"/>
      <c r="L13" s="142"/>
    </row>
    <row r="14" spans="1:12" x14ac:dyDescent="0.25">
      <c r="A14" s="140"/>
      <c r="B14" s="82" t="s">
        <v>23</v>
      </c>
      <c r="C14" s="145"/>
      <c r="D14" s="83">
        <v>0</v>
      </c>
      <c r="E14" s="83">
        <v>0</v>
      </c>
      <c r="F14" s="83">
        <v>0</v>
      </c>
      <c r="G14" s="83">
        <v>0</v>
      </c>
      <c r="H14" s="142"/>
      <c r="I14" s="145"/>
      <c r="J14" s="129"/>
      <c r="K14" s="131"/>
      <c r="L14" s="142"/>
    </row>
    <row r="15" spans="1:12" x14ac:dyDescent="0.25">
      <c r="A15" s="140"/>
      <c r="B15" s="82" t="s">
        <v>24</v>
      </c>
      <c r="C15" s="145"/>
      <c r="D15" s="83">
        <v>1440</v>
      </c>
      <c r="E15" s="83">
        <v>1440</v>
      </c>
      <c r="F15" s="83">
        <v>0</v>
      </c>
      <c r="G15" s="83">
        <f>F15/D15*100</f>
        <v>0</v>
      </c>
      <c r="H15" s="142"/>
      <c r="I15" s="145"/>
      <c r="J15" s="129"/>
      <c r="K15" s="131"/>
      <c r="L15" s="142"/>
    </row>
    <row r="16" spans="1:12" ht="19.5" customHeight="1" x14ac:dyDescent="0.25">
      <c r="A16" s="141"/>
      <c r="B16" s="82" t="s">
        <v>37</v>
      </c>
      <c r="C16" s="146"/>
      <c r="D16" s="83">
        <v>0</v>
      </c>
      <c r="E16" s="83">
        <v>0</v>
      </c>
      <c r="F16" s="83">
        <v>0</v>
      </c>
      <c r="G16" s="83">
        <v>0</v>
      </c>
      <c r="H16" s="143"/>
      <c r="I16" s="146"/>
      <c r="J16" s="130"/>
      <c r="K16" s="132"/>
      <c r="L16" s="143"/>
    </row>
    <row r="17" spans="1:12" ht="66.75" customHeight="1" x14ac:dyDescent="0.25">
      <c r="A17" s="139" t="s">
        <v>102</v>
      </c>
      <c r="B17" s="84" t="s">
        <v>147</v>
      </c>
      <c r="C17" s="144" t="s">
        <v>124</v>
      </c>
      <c r="D17" s="83">
        <f>SUM(D18:D21)</f>
        <v>150</v>
      </c>
      <c r="E17" s="83">
        <f>SUM(E18:E21)</f>
        <v>150</v>
      </c>
      <c r="F17" s="83">
        <f>SUM(F18:F21)</f>
        <v>0</v>
      </c>
      <c r="G17" s="83">
        <f>F17/D17*100</f>
        <v>0</v>
      </c>
      <c r="H17" s="128" t="s">
        <v>166</v>
      </c>
      <c r="I17" s="128" t="s">
        <v>85</v>
      </c>
      <c r="J17" s="128">
        <v>1</v>
      </c>
      <c r="K17" s="128">
        <v>1</v>
      </c>
      <c r="L17" s="128" t="s">
        <v>170</v>
      </c>
    </row>
    <row r="18" spans="1:12" x14ac:dyDescent="0.25">
      <c r="A18" s="140"/>
      <c r="B18" s="82" t="s">
        <v>36</v>
      </c>
      <c r="C18" s="145"/>
      <c r="D18" s="83">
        <v>0</v>
      </c>
      <c r="E18" s="83">
        <v>0</v>
      </c>
      <c r="F18" s="83">
        <v>0</v>
      </c>
      <c r="G18" s="83">
        <v>0</v>
      </c>
      <c r="H18" s="142"/>
      <c r="I18" s="145"/>
      <c r="J18" s="129"/>
      <c r="K18" s="131"/>
      <c r="L18" s="142"/>
    </row>
    <row r="19" spans="1:12" x14ac:dyDescent="0.25">
      <c r="A19" s="140"/>
      <c r="B19" s="82" t="s">
        <v>23</v>
      </c>
      <c r="C19" s="145"/>
      <c r="D19" s="83">
        <v>0</v>
      </c>
      <c r="E19" s="83">
        <v>0</v>
      </c>
      <c r="F19" s="83">
        <v>0</v>
      </c>
      <c r="G19" s="83">
        <v>0</v>
      </c>
      <c r="H19" s="142"/>
      <c r="I19" s="145"/>
      <c r="J19" s="129"/>
      <c r="K19" s="131"/>
      <c r="L19" s="142"/>
    </row>
    <row r="20" spans="1:12" x14ac:dyDescent="0.25">
      <c r="A20" s="140"/>
      <c r="B20" s="82" t="s">
        <v>24</v>
      </c>
      <c r="C20" s="145"/>
      <c r="D20" s="83">
        <v>150</v>
      </c>
      <c r="E20" s="83">
        <v>150</v>
      </c>
      <c r="F20" s="83">
        <v>0</v>
      </c>
      <c r="G20" s="83">
        <f>F20/D20*100</f>
        <v>0</v>
      </c>
      <c r="H20" s="142"/>
      <c r="I20" s="145"/>
      <c r="J20" s="129"/>
      <c r="K20" s="131"/>
      <c r="L20" s="142"/>
    </row>
    <row r="21" spans="1:12" x14ac:dyDescent="0.25">
      <c r="A21" s="141"/>
      <c r="B21" s="82" t="s">
        <v>37</v>
      </c>
      <c r="C21" s="146"/>
      <c r="D21" s="83">
        <v>0</v>
      </c>
      <c r="E21" s="83">
        <v>0</v>
      </c>
      <c r="F21" s="83">
        <v>0</v>
      </c>
      <c r="G21" s="83">
        <v>0</v>
      </c>
      <c r="H21" s="143"/>
      <c r="I21" s="146"/>
      <c r="J21" s="130"/>
      <c r="K21" s="132"/>
      <c r="L21" s="143"/>
    </row>
    <row r="22" spans="1:12" x14ac:dyDescent="0.25">
      <c r="A22" s="29" t="s">
        <v>3</v>
      </c>
      <c r="B22" s="167" t="s">
        <v>34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9"/>
    </row>
    <row r="23" spans="1:12" ht="65.25" customHeight="1" x14ac:dyDescent="0.25">
      <c r="A23" s="147" t="s">
        <v>18</v>
      </c>
      <c r="B23" s="89" t="s">
        <v>100</v>
      </c>
      <c r="C23" s="144" t="s">
        <v>124</v>
      </c>
      <c r="D23" s="83">
        <f>SUM(D24:D27)</f>
        <v>500</v>
      </c>
      <c r="E23" s="83">
        <f>SUM(E24:E27)</f>
        <v>500</v>
      </c>
      <c r="F23" s="83">
        <f>SUM(F24:F27)</f>
        <v>0</v>
      </c>
      <c r="G23" s="85">
        <f>F23/D23*100</f>
        <v>0</v>
      </c>
      <c r="H23" s="134" t="s">
        <v>1</v>
      </c>
      <c r="I23" s="134" t="s">
        <v>1</v>
      </c>
      <c r="J23" s="134" t="s">
        <v>1</v>
      </c>
      <c r="K23" s="134" t="s">
        <v>1</v>
      </c>
      <c r="L23" s="134" t="s">
        <v>1</v>
      </c>
    </row>
    <row r="24" spans="1:12" x14ac:dyDescent="0.25">
      <c r="A24" s="148"/>
      <c r="B24" s="90" t="s">
        <v>36</v>
      </c>
      <c r="C24" s="145"/>
      <c r="D24" s="83">
        <f t="shared" ref="D24:F27" si="0">D29+D34+D39</f>
        <v>0</v>
      </c>
      <c r="E24" s="83">
        <f t="shared" si="0"/>
        <v>0</v>
      </c>
      <c r="F24" s="83">
        <f t="shared" si="0"/>
        <v>0</v>
      </c>
      <c r="G24" s="83">
        <v>0</v>
      </c>
      <c r="H24" s="135"/>
      <c r="I24" s="135"/>
      <c r="J24" s="135"/>
      <c r="K24" s="135"/>
      <c r="L24" s="135"/>
    </row>
    <row r="25" spans="1:12" x14ac:dyDescent="0.25">
      <c r="A25" s="148"/>
      <c r="B25" s="90" t="s">
        <v>23</v>
      </c>
      <c r="C25" s="145"/>
      <c r="D25" s="83">
        <f t="shared" si="0"/>
        <v>0</v>
      </c>
      <c r="E25" s="83">
        <f t="shared" si="0"/>
        <v>0</v>
      </c>
      <c r="F25" s="83">
        <f t="shared" si="0"/>
        <v>0</v>
      </c>
      <c r="G25" s="83">
        <v>0</v>
      </c>
      <c r="H25" s="135"/>
      <c r="I25" s="135"/>
      <c r="J25" s="135"/>
      <c r="K25" s="135"/>
      <c r="L25" s="135"/>
    </row>
    <row r="26" spans="1:12" x14ac:dyDescent="0.25">
      <c r="A26" s="148"/>
      <c r="B26" s="90" t="s">
        <v>24</v>
      </c>
      <c r="C26" s="145"/>
      <c r="D26" s="83">
        <f t="shared" si="0"/>
        <v>500</v>
      </c>
      <c r="E26" s="83">
        <f t="shared" si="0"/>
        <v>500</v>
      </c>
      <c r="F26" s="83">
        <f t="shared" si="0"/>
        <v>0</v>
      </c>
      <c r="G26" s="85">
        <f>F26/D26*100</f>
        <v>0</v>
      </c>
      <c r="H26" s="135"/>
      <c r="I26" s="135"/>
      <c r="J26" s="135"/>
      <c r="K26" s="135"/>
      <c r="L26" s="135"/>
    </row>
    <row r="27" spans="1:12" x14ac:dyDescent="0.25">
      <c r="A27" s="149"/>
      <c r="B27" s="90" t="s">
        <v>37</v>
      </c>
      <c r="C27" s="146"/>
      <c r="D27" s="83">
        <f t="shared" si="0"/>
        <v>0</v>
      </c>
      <c r="E27" s="83">
        <f t="shared" si="0"/>
        <v>0</v>
      </c>
      <c r="F27" s="83">
        <f t="shared" si="0"/>
        <v>0</v>
      </c>
      <c r="G27" s="83">
        <v>0</v>
      </c>
      <c r="H27" s="136"/>
      <c r="I27" s="136"/>
      <c r="J27" s="136"/>
      <c r="K27" s="136"/>
      <c r="L27" s="136"/>
    </row>
    <row r="28" spans="1:12" ht="69" customHeight="1" x14ac:dyDescent="0.25">
      <c r="A28" s="147" t="s">
        <v>35</v>
      </c>
      <c r="B28" s="91" t="s">
        <v>150</v>
      </c>
      <c r="C28" s="144" t="s">
        <v>124</v>
      </c>
      <c r="D28" s="83">
        <f>SUM(D29:D32)</f>
        <v>310</v>
      </c>
      <c r="E28" s="83">
        <f>SUM(E29:E32)</f>
        <v>310</v>
      </c>
      <c r="F28" s="83">
        <f>SUM(F29:F32)</f>
        <v>0</v>
      </c>
      <c r="G28" s="85">
        <f>F28/D28*100</f>
        <v>0</v>
      </c>
      <c r="H28" s="93" t="s">
        <v>160</v>
      </c>
      <c r="I28" s="85" t="s">
        <v>159</v>
      </c>
      <c r="J28" s="85">
        <v>1</v>
      </c>
      <c r="K28" s="85">
        <v>0</v>
      </c>
      <c r="L28" s="85" t="s">
        <v>164</v>
      </c>
    </row>
    <row r="29" spans="1:12" ht="96.75" customHeight="1" x14ac:dyDescent="0.25">
      <c r="A29" s="148"/>
      <c r="B29" s="90" t="s">
        <v>36</v>
      </c>
      <c r="C29" s="145"/>
      <c r="D29" s="83">
        <v>0</v>
      </c>
      <c r="E29" s="83">
        <v>0</v>
      </c>
      <c r="F29" s="83">
        <v>0</v>
      </c>
      <c r="G29" s="83">
        <v>0</v>
      </c>
      <c r="H29" s="85" t="s">
        <v>161</v>
      </c>
      <c r="I29" s="94" t="s">
        <v>159</v>
      </c>
      <c r="J29" s="94">
        <v>500</v>
      </c>
      <c r="K29" s="94">
        <v>0</v>
      </c>
      <c r="L29" s="85" t="s">
        <v>163</v>
      </c>
    </row>
    <row r="30" spans="1:12" x14ac:dyDescent="0.25">
      <c r="A30" s="148"/>
      <c r="B30" s="90" t="s">
        <v>23</v>
      </c>
      <c r="C30" s="145"/>
      <c r="D30" s="83">
        <v>0</v>
      </c>
      <c r="E30" s="83">
        <v>0</v>
      </c>
      <c r="F30" s="83">
        <v>0</v>
      </c>
      <c r="G30" s="83">
        <v>0</v>
      </c>
      <c r="H30" s="128" t="s">
        <v>162</v>
      </c>
      <c r="I30" s="133" t="s">
        <v>85</v>
      </c>
      <c r="J30" s="133">
        <v>2</v>
      </c>
      <c r="K30" s="133">
        <v>1</v>
      </c>
      <c r="L30" s="128"/>
    </row>
    <row r="31" spans="1:12" x14ac:dyDescent="0.25">
      <c r="A31" s="148"/>
      <c r="B31" s="90" t="s">
        <v>24</v>
      </c>
      <c r="C31" s="145"/>
      <c r="D31" s="83">
        <v>310</v>
      </c>
      <c r="E31" s="83">
        <v>310</v>
      </c>
      <c r="F31" s="83">
        <v>0</v>
      </c>
      <c r="G31" s="83">
        <f>F31/D31*100</f>
        <v>0</v>
      </c>
      <c r="H31" s="129"/>
      <c r="I31" s="129"/>
      <c r="J31" s="129"/>
      <c r="K31" s="129"/>
      <c r="L31" s="129"/>
    </row>
    <row r="32" spans="1:12" ht="79.5" customHeight="1" x14ac:dyDescent="0.25">
      <c r="A32" s="149"/>
      <c r="B32" s="90" t="s">
        <v>37</v>
      </c>
      <c r="C32" s="146"/>
      <c r="D32" s="83">
        <v>0</v>
      </c>
      <c r="E32" s="83">
        <v>0</v>
      </c>
      <c r="F32" s="83">
        <v>0</v>
      </c>
      <c r="G32" s="83">
        <v>0</v>
      </c>
      <c r="H32" s="130"/>
      <c r="I32" s="130"/>
      <c r="J32" s="130"/>
      <c r="K32" s="130"/>
      <c r="L32" s="130"/>
    </row>
    <row r="33" spans="1:12" ht="38.25" customHeight="1" x14ac:dyDescent="0.25">
      <c r="A33" s="147" t="s">
        <v>127</v>
      </c>
      <c r="B33" s="90" t="s">
        <v>151</v>
      </c>
      <c r="C33" s="144" t="s">
        <v>124</v>
      </c>
      <c r="D33" s="83">
        <f>SUM(D34:D37)</f>
        <v>90</v>
      </c>
      <c r="E33" s="83">
        <f>SUM(E34:E37)</f>
        <v>90</v>
      </c>
      <c r="F33" s="83">
        <f>SUM(F34:F37)</f>
        <v>0</v>
      </c>
      <c r="G33" s="83">
        <f>F33/D33*100</f>
        <v>0</v>
      </c>
      <c r="H33" s="128" t="s">
        <v>156</v>
      </c>
      <c r="I33" s="128" t="s">
        <v>85</v>
      </c>
      <c r="J33" s="128">
        <v>1</v>
      </c>
      <c r="K33" s="128">
        <v>0</v>
      </c>
      <c r="L33" s="128" t="s">
        <v>158</v>
      </c>
    </row>
    <row r="34" spans="1:12" x14ac:dyDescent="0.25">
      <c r="A34" s="170"/>
      <c r="B34" s="90" t="s">
        <v>36</v>
      </c>
      <c r="C34" s="145"/>
      <c r="D34" s="83">
        <v>0</v>
      </c>
      <c r="E34" s="83">
        <v>0</v>
      </c>
      <c r="F34" s="83">
        <v>0</v>
      </c>
      <c r="G34" s="83">
        <v>0</v>
      </c>
      <c r="H34" s="129"/>
      <c r="I34" s="145"/>
      <c r="J34" s="129"/>
      <c r="K34" s="129"/>
      <c r="L34" s="129"/>
    </row>
    <row r="35" spans="1:12" x14ac:dyDescent="0.25">
      <c r="A35" s="170"/>
      <c r="B35" s="90" t="s">
        <v>23</v>
      </c>
      <c r="C35" s="145"/>
      <c r="D35" s="83">
        <v>0</v>
      </c>
      <c r="E35" s="83">
        <v>0</v>
      </c>
      <c r="F35" s="83">
        <v>0</v>
      </c>
      <c r="G35" s="83">
        <v>0</v>
      </c>
      <c r="H35" s="129"/>
      <c r="I35" s="145"/>
      <c r="J35" s="129"/>
      <c r="K35" s="129"/>
      <c r="L35" s="129"/>
    </row>
    <row r="36" spans="1:12" x14ac:dyDescent="0.25">
      <c r="A36" s="170"/>
      <c r="B36" s="90" t="s">
        <v>24</v>
      </c>
      <c r="C36" s="145"/>
      <c r="D36" s="83">
        <v>90</v>
      </c>
      <c r="E36" s="83">
        <v>90</v>
      </c>
      <c r="F36" s="83">
        <v>0</v>
      </c>
      <c r="G36" s="83">
        <f>F36/D36*100</f>
        <v>0</v>
      </c>
      <c r="H36" s="129"/>
      <c r="I36" s="145"/>
      <c r="J36" s="129"/>
      <c r="K36" s="129"/>
      <c r="L36" s="129"/>
    </row>
    <row r="37" spans="1:12" x14ac:dyDescent="0.25">
      <c r="A37" s="171"/>
      <c r="B37" s="90" t="s">
        <v>37</v>
      </c>
      <c r="C37" s="146"/>
      <c r="D37" s="83">
        <v>0</v>
      </c>
      <c r="E37" s="83">
        <v>0</v>
      </c>
      <c r="F37" s="83">
        <v>0</v>
      </c>
      <c r="G37" s="83">
        <v>0</v>
      </c>
      <c r="H37" s="130"/>
      <c r="I37" s="146"/>
      <c r="J37" s="130"/>
      <c r="K37" s="130"/>
      <c r="L37" s="130"/>
    </row>
    <row r="38" spans="1:12" ht="38.25" customHeight="1" x14ac:dyDescent="0.25">
      <c r="A38" s="147" t="s">
        <v>128</v>
      </c>
      <c r="B38" s="91" t="s">
        <v>152</v>
      </c>
      <c r="C38" s="144" t="s">
        <v>124</v>
      </c>
      <c r="D38" s="83">
        <f>SUM(D39:D42)</f>
        <v>100</v>
      </c>
      <c r="E38" s="83">
        <f>SUM(E39:E42)</f>
        <v>100</v>
      </c>
      <c r="F38" s="83">
        <f>SUM(F39:F42)</f>
        <v>0</v>
      </c>
      <c r="G38" s="83">
        <f>F38/D38*100</f>
        <v>0</v>
      </c>
      <c r="H38" s="128" t="s">
        <v>155</v>
      </c>
      <c r="I38" s="128" t="s">
        <v>85</v>
      </c>
      <c r="J38" s="128">
        <v>1</v>
      </c>
      <c r="K38" s="128">
        <v>0</v>
      </c>
      <c r="L38" s="128" t="s">
        <v>157</v>
      </c>
    </row>
    <row r="39" spans="1:12" x14ac:dyDescent="0.25">
      <c r="A39" s="148"/>
      <c r="B39" s="90" t="s">
        <v>36</v>
      </c>
      <c r="C39" s="145"/>
      <c r="D39" s="83">
        <v>0</v>
      </c>
      <c r="E39" s="83">
        <v>0</v>
      </c>
      <c r="F39" s="83">
        <v>0</v>
      </c>
      <c r="G39" s="83">
        <v>0</v>
      </c>
      <c r="H39" s="129"/>
      <c r="I39" s="145"/>
      <c r="J39" s="129"/>
      <c r="K39" s="129"/>
      <c r="L39" s="129"/>
    </row>
    <row r="40" spans="1:12" x14ac:dyDescent="0.25">
      <c r="A40" s="148"/>
      <c r="B40" s="90" t="s">
        <v>23</v>
      </c>
      <c r="C40" s="145"/>
      <c r="D40" s="83">
        <v>0</v>
      </c>
      <c r="E40" s="83">
        <v>0</v>
      </c>
      <c r="F40" s="83">
        <v>0</v>
      </c>
      <c r="G40" s="83">
        <v>0</v>
      </c>
      <c r="H40" s="129"/>
      <c r="I40" s="145"/>
      <c r="J40" s="129"/>
      <c r="K40" s="129"/>
      <c r="L40" s="129"/>
    </row>
    <row r="41" spans="1:12" x14ac:dyDescent="0.25">
      <c r="A41" s="148"/>
      <c r="B41" s="90" t="s">
        <v>24</v>
      </c>
      <c r="C41" s="145"/>
      <c r="D41" s="83">
        <v>100</v>
      </c>
      <c r="E41" s="83">
        <v>100</v>
      </c>
      <c r="F41" s="83">
        <v>0</v>
      </c>
      <c r="G41" s="83">
        <f>F41/D41*100</f>
        <v>0</v>
      </c>
      <c r="H41" s="129"/>
      <c r="I41" s="145"/>
      <c r="J41" s="129"/>
      <c r="K41" s="129"/>
      <c r="L41" s="129"/>
    </row>
    <row r="42" spans="1:12" ht="24.75" customHeight="1" x14ac:dyDescent="0.25">
      <c r="A42" s="149"/>
      <c r="B42" s="90" t="s">
        <v>37</v>
      </c>
      <c r="C42" s="146"/>
      <c r="D42" s="83">
        <v>0</v>
      </c>
      <c r="E42" s="83">
        <v>0</v>
      </c>
      <c r="F42" s="83">
        <v>0</v>
      </c>
      <c r="G42" s="83">
        <v>0</v>
      </c>
      <c r="H42" s="130"/>
      <c r="I42" s="146"/>
      <c r="J42" s="130"/>
      <c r="K42" s="130"/>
      <c r="L42" s="130"/>
    </row>
    <row r="43" spans="1:12" ht="45" customHeight="1" x14ac:dyDescent="0.25">
      <c r="A43" s="139" t="s">
        <v>68</v>
      </c>
      <c r="B43" s="86" t="s">
        <v>125</v>
      </c>
      <c r="C43" s="144" t="s">
        <v>124</v>
      </c>
      <c r="D43" s="85">
        <f>SUM(D44:D47)</f>
        <v>80</v>
      </c>
      <c r="E43" s="85">
        <f>SUM(E44:E47)</f>
        <v>80</v>
      </c>
      <c r="F43" s="85">
        <f>SUM(F44:F47)</f>
        <v>0</v>
      </c>
      <c r="G43" s="85">
        <f>F43/D43*100</f>
        <v>0</v>
      </c>
      <c r="H43" s="128" t="s">
        <v>1</v>
      </c>
      <c r="I43" s="128" t="s">
        <v>1</v>
      </c>
      <c r="J43" s="128" t="s">
        <v>1</v>
      </c>
      <c r="K43" s="128" t="s">
        <v>1</v>
      </c>
      <c r="L43" s="128" t="s">
        <v>1</v>
      </c>
    </row>
    <row r="44" spans="1:12" x14ac:dyDescent="0.25">
      <c r="A44" s="140"/>
      <c r="B44" s="82" t="s">
        <v>36</v>
      </c>
      <c r="C44" s="145"/>
      <c r="D44" s="83">
        <f t="shared" ref="D44:F47" si="1">D49</f>
        <v>0</v>
      </c>
      <c r="E44" s="83">
        <f t="shared" si="1"/>
        <v>0</v>
      </c>
      <c r="F44" s="83">
        <f t="shared" si="1"/>
        <v>0</v>
      </c>
      <c r="G44" s="85">
        <v>0</v>
      </c>
      <c r="H44" s="142"/>
      <c r="I44" s="142"/>
      <c r="J44" s="142"/>
      <c r="K44" s="142"/>
      <c r="L44" s="142"/>
    </row>
    <row r="45" spans="1:12" x14ac:dyDescent="0.25">
      <c r="A45" s="140"/>
      <c r="B45" s="82" t="s">
        <v>23</v>
      </c>
      <c r="C45" s="145"/>
      <c r="D45" s="83">
        <f t="shared" si="1"/>
        <v>0</v>
      </c>
      <c r="E45" s="83">
        <f t="shared" si="1"/>
        <v>0</v>
      </c>
      <c r="F45" s="83">
        <f t="shared" si="1"/>
        <v>0</v>
      </c>
      <c r="G45" s="85">
        <v>0</v>
      </c>
      <c r="H45" s="142"/>
      <c r="I45" s="142"/>
      <c r="J45" s="142"/>
      <c r="K45" s="142"/>
      <c r="L45" s="142"/>
    </row>
    <row r="46" spans="1:12" x14ac:dyDescent="0.25">
      <c r="A46" s="140"/>
      <c r="B46" s="82" t="s">
        <v>24</v>
      </c>
      <c r="C46" s="145"/>
      <c r="D46" s="85">
        <f t="shared" si="1"/>
        <v>80</v>
      </c>
      <c r="E46" s="85">
        <f t="shared" si="1"/>
        <v>80</v>
      </c>
      <c r="F46" s="85">
        <f t="shared" si="1"/>
        <v>0</v>
      </c>
      <c r="G46" s="85">
        <f>F46/D46*100</f>
        <v>0</v>
      </c>
      <c r="H46" s="142"/>
      <c r="I46" s="142"/>
      <c r="J46" s="142"/>
      <c r="K46" s="142"/>
      <c r="L46" s="142"/>
    </row>
    <row r="47" spans="1:12" x14ac:dyDescent="0.25">
      <c r="A47" s="141"/>
      <c r="B47" s="82" t="s">
        <v>37</v>
      </c>
      <c r="C47" s="146"/>
      <c r="D47" s="83">
        <f t="shared" si="1"/>
        <v>0</v>
      </c>
      <c r="E47" s="83">
        <f t="shared" si="1"/>
        <v>0</v>
      </c>
      <c r="F47" s="83">
        <f t="shared" si="1"/>
        <v>0</v>
      </c>
      <c r="G47" s="83">
        <v>0</v>
      </c>
      <c r="H47" s="143"/>
      <c r="I47" s="143"/>
      <c r="J47" s="143"/>
      <c r="K47" s="143"/>
      <c r="L47" s="143"/>
    </row>
    <row r="48" spans="1:12" ht="46.5" customHeight="1" x14ac:dyDescent="0.25">
      <c r="A48" s="139" t="s">
        <v>148</v>
      </c>
      <c r="B48" s="82" t="s">
        <v>149</v>
      </c>
      <c r="C48" s="144" t="s">
        <v>124</v>
      </c>
      <c r="D48" s="83">
        <f>SUM(D49:D52)</f>
        <v>80</v>
      </c>
      <c r="E48" s="83">
        <f>SUM(E49:E52)</f>
        <v>80</v>
      </c>
      <c r="F48" s="83">
        <f>SUM(F49:F52)</f>
        <v>0</v>
      </c>
      <c r="G48" s="83">
        <f>F48/D48*100</f>
        <v>0</v>
      </c>
      <c r="H48" s="128" t="s">
        <v>153</v>
      </c>
      <c r="I48" s="128" t="s">
        <v>86</v>
      </c>
      <c r="J48" s="128">
        <v>40</v>
      </c>
      <c r="K48" s="128">
        <v>0</v>
      </c>
      <c r="L48" s="128" t="s">
        <v>154</v>
      </c>
    </row>
    <row r="49" spans="1:12" x14ac:dyDescent="0.25">
      <c r="A49" s="140"/>
      <c r="B49" s="82" t="s">
        <v>36</v>
      </c>
      <c r="C49" s="145"/>
      <c r="D49" s="83">
        <v>0</v>
      </c>
      <c r="E49" s="83">
        <v>0</v>
      </c>
      <c r="F49" s="83">
        <v>0</v>
      </c>
      <c r="G49" s="83">
        <v>0</v>
      </c>
      <c r="H49" s="142"/>
      <c r="I49" s="131"/>
      <c r="J49" s="131"/>
      <c r="K49" s="131"/>
      <c r="L49" s="142"/>
    </row>
    <row r="50" spans="1:12" x14ac:dyDescent="0.25">
      <c r="A50" s="140"/>
      <c r="B50" s="82" t="s">
        <v>23</v>
      </c>
      <c r="C50" s="145"/>
      <c r="D50" s="83">
        <v>0</v>
      </c>
      <c r="E50" s="83">
        <v>0</v>
      </c>
      <c r="F50" s="83">
        <v>0</v>
      </c>
      <c r="G50" s="83">
        <v>0</v>
      </c>
      <c r="H50" s="142"/>
      <c r="I50" s="131"/>
      <c r="J50" s="131"/>
      <c r="K50" s="131"/>
      <c r="L50" s="142"/>
    </row>
    <row r="51" spans="1:12" x14ac:dyDescent="0.25">
      <c r="A51" s="140"/>
      <c r="B51" s="82" t="s">
        <v>24</v>
      </c>
      <c r="C51" s="145"/>
      <c r="D51" s="83">
        <v>80</v>
      </c>
      <c r="E51" s="83">
        <v>80</v>
      </c>
      <c r="F51" s="83">
        <v>0</v>
      </c>
      <c r="G51" s="83">
        <f>F51/D51*100</f>
        <v>0</v>
      </c>
      <c r="H51" s="142"/>
      <c r="I51" s="131"/>
      <c r="J51" s="131"/>
      <c r="K51" s="131"/>
      <c r="L51" s="142"/>
    </row>
    <row r="52" spans="1:12" x14ac:dyDescent="0.25">
      <c r="A52" s="141"/>
      <c r="B52" s="82" t="s">
        <v>37</v>
      </c>
      <c r="C52" s="146"/>
      <c r="D52" s="83">
        <v>0</v>
      </c>
      <c r="E52" s="83">
        <v>0</v>
      </c>
      <c r="F52" s="83">
        <v>0</v>
      </c>
      <c r="G52" s="83">
        <v>0</v>
      </c>
      <c r="H52" s="143"/>
      <c r="I52" s="132"/>
      <c r="J52" s="132"/>
      <c r="K52" s="132"/>
      <c r="L52" s="143"/>
    </row>
    <row r="53" spans="1:12" ht="24.75" customHeight="1" x14ac:dyDescent="0.25">
      <c r="A53" s="139"/>
      <c r="B53" s="87" t="s">
        <v>38</v>
      </c>
      <c r="C53" s="144" t="s">
        <v>124</v>
      </c>
      <c r="D53" s="101"/>
      <c r="E53" s="101"/>
      <c r="F53" s="101"/>
      <c r="G53" s="101"/>
      <c r="H53" s="128" t="s">
        <v>1</v>
      </c>
      <c r="I53" s="128" t="s">
        <v>1</v>
      </c>
      <c r="J53" s="128" t="s">
        <v>1</v>
      </c>
      <c r="K53" s="128" t="s">
        <v>1</v>
      </c>
      <c r="L53" s="128" t="s">
        <v>1</v>
      </c>
    </row>
    <row r="54" spans="1:12" x14ac:dyDescent="0.25">
      <c r="A54" s="140"/>
      <c r="B54" s="88" t="s">
        <v>36</v>
      </c>
      <c r="C54" s="145"/>
      <c r="D54" s="102">
        <f t="shared" ref="D54:F54" si="2">D8+D24+D44</f>
        <v>0</v>
      </c>
      <c r="E54" s="102">
        <f t="shared" si="2"/>
        <v>0</v>
      </c>
      <c r="F54" s="102">
        <f t="shared" si="2"/>
        <v>0</v>
      </c>
      <c r="G54" s="101">
        <v>0</v>
      </c>
      <c r="H54" s="142"/>
      <c r="I54" s="142"/>
      <c r="J54" s="142"/>
      <c r="K54" s="142"/>
      <c r="L54" s="142"/>
    </row>
    <row r="55" spans="1:12" x14ac:dyDescent="0.25">
      <c r="A55" s="140"/>
      <c r="B55" s="88" t="s">
        <v>23</v>
      </c>
      <c r="C55" s="145"/>
      <c r="D55" s="102">
        <f t="shared" ref="D55:F55" si="3">D9+D25+D45</f>
        <v>0</v>
      </c>
      <c r="E55" s="102">
        <f t="shared" si="3"/>
        <v>0</v>
      </c>
      <c r="F55" s="102">
        <f t="shared" si="3"/>
        <v>0</v>
      </c>
      <c r="G55" s="101">
        <v>0</v>
      </c>
      <c r="H55" s="142"/>
      <c r="I55" s="142"/>
      <c r="J55" s="142"/>
      <c r="K55" s="142"/>
      <c r="L55" s="142"/>
    </row>
    <row r="56" spans="1:12" x14ac:dyDescent="0.25">
      <c r="A56" s="140"/>
      <c r="B56" s="88" t="s">
        <v>24</v>
      </c>
      <c r="C56" s="145"/>
      <c r="D56" s="102">
        <f>D10+D26+D46</f>
        <v>2170</v>
      </c>
      <c r="E56" s="102">
        <f t="shared" ref="E56:F57" si="4">E10+E26+E46</f>
        <v>2170</v>
      </c>
      <c r="F56" s="102">
        <f t="shared" si="4"/>
        <v>0</v>
      </c>
      <c r="G56" s="101">
        <f>F56/D56*100</f>
        <v>0</v>
      </c>
      <c r="H56" s="142"/>
      <c r="I56" s="142"/>
      <c r="J56" s="142"/>
      <c r="K56" s="142"/>
      <c r="L56" s="142"/>
    </row>
    <row r="57" spans="1:12" ht="31.5" customHeight="1" x14ac:dyDescent="0.25">
      <c r="A57" s="141"/>
      <c r="B57" s="88" t="s">
        <v>37</v>
      </c>
      <c r="C57" s="146"/>
      <c r="D57" s="102">
        <f>D11+D27+D47</f>
        <v>0</v>
      </c>
      <c r="E57" s="102">
        <f t="shared" si="4"/>
        <v>0</v>
      </c>
      <c r="F57" s="102">
        <f t="shared" si="4"/>
        <v>0</v>
      </c>
      <c r="G57" s="102">
        <v>0</v>
      </c>
      <c r="H57" s="143"/>
      <c r="I57" s="143"/>
      <c r="J57" s="143"/>
      <c r="K57" s="143"/>
      <c r="L57" s="143"/>
    </row>
  </sheetData>
  <mergeCells count="81">
    <mergeCell ref="A33:A37"/>
    <mergeCell ref="A38:A42"/>
    <mergeCell ref="C33:C37"/>
    <mergeCell ref="C38:C42"/>
    <mergeCell ref="I33:I37"/>
    <mergeCell ref="I38:I42"/>
    <mergeCell ref="H38:H42"/>
    <mergeCell ref="H33:H37"/>
    <mergeCell ref="L7:L11"/>
    <mergeCell ref="H3:K3"/>
    <mergeCell ref="B22:L22"/>
    <mergeCell ref="C12:C16"/>
    <mergeCell ref="L12:L16"/>
    <mergeCell ref="L17:L21"/>
    <mergeCell ref="H12:H16"/>
    <mergeCell ref="H17:H21"/>
    <mergeCell ref="I12:I16"/>
    <mergeCell ref="I17:I21"/>
    <mergeCell ref="A1:L1"/>
    <mergeCell ref="D3:E3"/>
    <mergeCell ref="B6:L6"/>
    <mergeCell ref="C3:C4"/>
    <mergeCell ref="F3:F4"/>
    <mergeCell ref="G3:G4"/>
    <mergeCell ref="L3:L4"/>
    <mergeCell ref="A3:A4"/>
    <mergeCell ref="B3:B4"/>
    <mergeCell ref="A7:A11"/>
    <mergeCell ref="C7:C11"/>
    <mergeCell ref="H7:H11"/>
    <mergeCell ref="J7:J11"/>
    <mergeCell ref="K7:K11"/>
    <mergeCell ref="I7:I11"/>
    <mergeCell ref="A12:A16"/>
    <mergeCell ref="A17:A21"/>
    <mergeCell ref="C17:C21"/>
    <mergeCell ref="A23:A27"/>
    <mergeCell ref="A28:A32"/>
    <mergeCell ref="J38:J42"/>
    <mergeCell ref="K38:K42"/>
    <mergeCell ref="L38:L42"/>
    <mergeCell ref="J33:J37"/>
    <mergeCell ref="K33:K37"/>
    <mergeCell ref="L33:L37"/>
    <mergeCell ref="A48:A52"/>
    <mergeCell ref="C48:C52"/>
    <mergeCell ref="H48:H52"/>
    <mergeCell ref="L48:L52"/>
    <mergeCell ref="A43:A47"/>
    <mergeCell ref="J48:J52"/>
    <mergeCell ref="K48:K52"/>
    <mergeCell ref="I43:I47"/>
    <mergeCell ref="L53:L57"/>
    <mergeCell ref="C53:C57"/>
    <mergeCell ref="C43:C47"/>
    <mergeCell ref="C23:C27"/>
    <mergeCell ref="C28:C32"/>
    <mergeCell ref="J43:J47"/>
    <mergeCell ref="L43:L47"/>
    <mergeCell ref="I48:I52"/>
    <mergeCell ref="I53:I57"/>
    <mergeCell ref="J53:J57"/>
    <mergeCell ref="H23:H27"/>
    <mergeCell ref="J23:J27"/>
    <mergeCell ref="K23:K27"/>
    <mergeCell ref="L23:L27"/>
    <mergeCell ref="H43:H47"/>
    <mergeCell ref="K43:K47"/>
    <mergeCell ref="A53:A57"/>
    <mergeCell ref="H53:H57"/>
    <mergeCell ref="K53:K57"/>
    <mergeCell ref="L30:L32"/>
    <mergeCell ref="H30:H32"/>
    <mergeCell ref="J17:J21"/>
    <mergeCell ref="K17:K21"/>
    <mergeCell ref="J12:J16"/>
    <mergeCell ref="K12:K16"/>
    <mergeCell ref="J30:J32"/>
    <mergeCell ref="K30:K32"/>
    <mergeCell ref="I23:I27"/>
    <mergeCell ref="I30:I3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4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zoomScale="70" zoomScaleNormal="70" workbookViewId="0">
      <pane xSplit="8" ySplit="3" topLeftCell="I22" activePane="bottomRight" state="frozen"/>
      <selection pane="topRight" activeCell="I1" sqref="I1"/>
      <selection pane="bottomLeft" activeCell="A4" sqref="A4"/>
      <selection pane="bottomRight" activeCell="D43" sqref="D43"/>
    </sheetView>
  </sheetViews>
  <sheetFormatPr defaultRowHeight="15" x14ac:dyDescent="0.25"/>
  <cols>
    <col min="1" max="1" width="7" style="26" customWidth="1"/>
    <col min="2" max="2" width="36" style="25" customWidth="1"/>
    <col min="3" max="3" width="15.85546875" style="25" customWidth="1"/>
    <col min="4" max="4" width="14.140625" style="25" customWidth="1"/>
    <col min="5" max="5" width="14.42578125" style="25" customWidth="1"/>
    <col min="6" max="6" width="13.42578125" style="25" customWidth="1"/>
    <col min="7" max="7" width="15.140625" style="25" customWidth="1"/>
    <col min="8" max="8" width="20.7109375" style="25" customWidth="1"/>
    <col min="9" max="9" width="16" style="25" customWidth="1"/>
    <col min="10" max="16384" width="9.140625" style="25"/>
  </cols>
  <sheetData>
    <row r="1" spans="1:9" ht="42" customHeight="1" x14ac:dyDescent="0.3">
      <c r="A1" s="150" t="s">
        <v>40</v>
      </c>
      <c r="B1" s="150"/>
      <c r="C1" s="150"/>
      <c r="D1" s="150"/>
      <c r="E1" s="150"/>
      <c r="F1" s="150"/>
      <c r="G1" s="150"/>
      <c r="H1" s="150"/>
      <c r="I1" s="150"/>
    </row>
    <row r="3" spans="1:9" ht="147.75" customHeight="1" x14ac:dyDescent="0.25">
      <c r="A3" s="32" t="s">
        <v>14</v>
      </c>
      <c r="B3" s="30" t="s">
        <v>54</v>
      </c>
      <c r="C3" s="31" t="s">
        <v>43</v>
      </c>
      <c r="D3" s="33" t="s">
        <v>41</v>
      </c>
      <c r="E3" s="33" t="s">
        <v>44</v>
      </c>
      <c r="F3" s="33" t="s">
        <v>42</v>
      </c>
      <c r="G3" s="31" t="s">
        <v>45</v>
      </c>
      <c r="H3" s="31" t="s">
        <v>46</v>
      </c>
      <c r="I3" s="31" t="s">
        <v>47</v>
      </c>
    </row>
    <row r="4" spans="1:9" ht="15.75" x14ac:dyDescent="0.25">
      <c r="A4" s="32">
        <v>1</v>
      </c>
      <c r="B4" s="30">
        <f>A4+1</f>
        <v>2</v>
      </c>
      <c r="C4" s="30">
        <f t="shared" ref="C4:I4" si="0">B4+1</f>
        <v>3</v>
      </c>
      <c r="D4" s="30">
        <f t="shared" si="0"/>
        <v>4</v>
      </c>
      <c r="E4" s="30">
        <f t="shared" si="0"/>
        <v>5</v>
      </c>
      <c r="F4" s="30">
        <f t="shared" si="0"/>
        <v>6</v>
      </c>
      <c r="G4" s="30">
        <f t="shared" si="0"/>
        <v>7</v>
      </c>
      <c r="H4" s="30">
        <f t="shared" si="0"/>
        <v>8</v>
      </c>
      <c r="I4" s="30">
        <f t="shared" si="0"/>
        <v>9</v>
      </c>
    </row>
    <row r="5" spans="1:9" ht="31.5" customHeight="1" x14ac:dyDescent="0.25">
      <c r="A5" s="60">
        <v>1</v>
      </c>
      <c r="B5" s="172" t="s">
        <v>100</v>
      </c>
      <c r="C5" s="173"/>
      <c r="D5" s="173"/>
      <c r="E5" s="173"/>
      <c r="F5" s="173"/>
      <c r="G5" s="173"/>
      <c r="H5" s="173"/>
      <c r="I5" s="174"/>
    </row>
    <row r="6" spans="1:9" ht="63" customHeight="1" x14ac:dyDescent="0.25">
      <c r="A6" s="60" t="s">
        <v>7</v>
      </c>
      <c r="B6" s="66" t="s">
        <v>101</v>
      </c>
      <c r="C6" s="178" t="s">
        <v>124</v>
      </c>
      <c r="D6" s="59">
        <v>45666</v>
      </c>
      <c r="E6" s="52">
        <v>46021</v>
      </c>
      <c r="F6" s="52">
        <v>45666</v>
      </c>
      <c r="G6" s="54"/>
      <c r="H6" s="54" t="s">
        <v>1</v>
      </c>
      <c r="I6" s="55"/>
    </row>
    <row r="7" spans="1:9" ht="33.75" customHeight="1" x14ac:dyDescent="0.25">
      <c r="A7" s="60" t="s">
        <v>33</v>
      </c>
      <c r="B7" s="62" t="s">
        <v>105</v>
      </c>
      <c r="C7" s="179"/>
      <c r="D7" s="95" t="s">
        <v>1</v>
      </c>
      <c r="E7" s="57" t="s">
        <v>144</v>
      </c>
      <c r="F7" s="53" t="s">
        <v>1</v>
      </c>
      <c r="G7" s="54"/>
      <c r="H7" s="57" t="s">
        <v>135</v>
      </c>
      <c r="I7" s="55"/>
    </row>
    <row r="8" spans="1:9" ht="129" customHeight="1" x14ac:dyDescent="0.25">
      <c r="A8" s="60" t="s">
        <v>102</v>
      </c>
      <c r="B8" s="62" t="s">
        <v>106</v>
      </c>
      <c r="C8" s="179"/>
      <c r="D8" s="95" t="s">
        <v>1</v>
      </c>
      <c r="E8" s="59">
        <v>45828</v>
      </c>
      <c r="F8" s="53" t="s">
        <v>1</v>
      </c>
      <c r="G8" s="54"/>
      <c r="H8" s="57" t="s">
        <v>136</v>
      </c>
      <c r="I8" s="55"/>
    </row>
    <row r="9" spans="1:9" ht="50.25" customHeight="1" x14ac:dyDescent="0.25">
      <c r="A9" s="60" t="s">
        <v>103</v>
      </c>
      <c r="B9" s="62" t="s">
        <v>107</v>
      </c>
      <c r="C9" s="179"/>
      <c r="D9" s="95" t="s">
        <v>1</v>
      </c>
      <c r="E9" s="59">
        <v>45853</v>
      </c>
      <c r="F9" s="53" t="s">
        <v>1</v>
      </c>
      <c r="G9" s="54"/>
      <c r="H9" s="57" t="s">
        <v>137</v>
      </c>
      <c r="I9" s="55"/>
    </row>
    <row r="10" spans="1:9" ht="45.75" customHeight="1" x14ac:dyDescent="0.25">
      <c r="A10" s="60" t="s">
        <v>104</v>
      </c>
      <c r="B10" s="62" t="s">
        <v>108</v>
      </c>
      <c r="C10" s="180"/>
      <c r="D10" s="95" t="s">
        <v>1</v>
      </c>
      <c r="E10" s="59">
        <v>45870</v>
      </c>
      <c r="F10" s="53" t="s">
        <v>1</v>
      </c>
      <c r="G10" s="54"/>
      <c r="H10" s="57" t="s">
        <v>138</v>
      </c>
      <c r="I10" s="55"/>
    </row>
    <row r="11" spans="1:9" ht="42.75" x14ac:dyDescent="0.25">
      <c r="A11" s="60" t="s">
        <v>63</v>
      </c>
      <c r="B11" s="67" t="s">
        <v>109</v>
      </c>
      <c r="C11" s="178" t="s">
        <v>124</v>
      </c>
      <c r="D11" s="59">
        <v>45666</v>
      </c>
      <c r="E11" s="52">
        <v>46021</v>
      </c>
      <c r="F11" s="52">
        <v>45666</v>
      </c>
      <c r="G11" s="54" t="s">
        <v>1</v>
      </c>
      <c r="H11" s="54" t="s">
        <v>1</v>
      </c>
      <c r="I11" s="55"/>
    </row>
    <row r="12" spans="1:9" ht="45.75" customHeight="1" x14ac:dyDescent="0.25">
      <c r="A12" s="60" t="s">
        <v>113</v>
      </c>
      <c r="B12" s="62" t="s">
        <v>105</v>
      </c>
      <c r="C12" s="181"/>
      <c r="D12" s="95" t="s">
        <v>1</v>
      </c>
      <c r="E12" s="58">
        <v>45777</v>
      </c>
      <c r="F12" s="96" t="s">
        <v>1</v>
      </c>
      <c r="G12" s="54"/>
      <c r="H12" s="57" t="s">
        <v>135</v>
      </c>
      <c r="I12" s="55"/>
    </row>
    <row r="13" spans="1:9" ht="172.5" customHeight="1" x14ac:dyDescent="0.25">
      <c r="A13" s="60" t="s">
        <v>114</v>
      </c>
      <c r="B13" s="62" t="s">
        <v>110</v>
      </c>
      <c r="C13" s="181"/>
      <c r="D13" s="95" t="s">
        <v>1</v>
      </c>
      <c r="E13" s="58">
        <v>45800</v>
      </c>
      <c r="F13" s="53" t="s">
        <v>1</v>
      </c>
      <c r="G13" s="54"/>
      <c r="H13" s="57" t="s">
        <v>139</v>
      </c>
      <c r="I13" s="55"/>
    </row>
    <row r="14" spans="1:9" ht="75" x14ac:dyDescent="0.25">
      <c r="A14" s="60" t="s">
        <v>115</v>
      </c>
      <c r="B14" s="62" t="s">
        <v>111</v>
      </c>
      <c r="C14" s="181"/>
      <c r="D14" s="95" t="s">
        <v>1</v>
      </c>
      <c r="E14" s="59">
        <v>46013</v>
      </c>
      <c r="F14" s="53" t="s">
        <v>1</v>
      </c>
      <c r="G14" s="54"/>
      <c r="H14" s="57" t="s">
        <v>137</v>
      </c>
      <c r="I14" s="55"/>
    </row>
    <row r="15" spans="1:9" ht="75" x14ac:dyDescent="0.25">
      <c r="A15" s="60" t="s">
        <v>116</v>
      </c>
      <c r="B15" s="62" t="s">
        <v>112</v>
      </c>
      <c r="C15" s="182"/>
      <c r="D15" s="95" t="s">
        <v>1</v>
      </c>
      <c r="E15" s="59">
        <v>46020</v>
      </c>
      <c r="F15" s="53" t="s">
        <v>1</v>
      </c>
      <c r="G15" s="54"/>
      <c r="H15" s="57" t="s">
        <v>138</v>
      </c>
      <c r="I15" s="55"/>
    </row>
    <row r="16" spans="1:9" ht="42.75" x14ac:dyDescent="0.25">
      <c r="A16" s="60" t="s">
        <v>67</v>
      </c>
      <c r="B16" s="61" t="s">
        <v>117</v>
      </c>
      <c r="C16" s="178" t="s">
        <v>124</v>
      </c>
      <c r="D16" s="59">
        <v>45666</v>
      </c>
      <c r="E16" s="52">
        <v>46021</v>
      </c>
      <c r="F16" s="52">
        <v>45666</v>
      </c>
      <c r="G16" s="54"/>
      <c r="H16" s="54" t="s">
        <v>1</v>
      </c>
      <c r="I16" s="55"/>
    </row>
    <row r="17" spans="1:9" ht="43.5" customHeight="1" x14ac:dyDescent="0.25">
      <c r="A17" s="60" t="s">
        <v>118</v>
      </c>
      <c r="B17" s="62" t="s">
        <v>105</v>
      </c>
      <c r="C17" s="179"/>
      <c r="D17" s="95" t="s">
        <v>1</v>
      </c>
      <c r="E17" s="59">
        <v>45813</v>
      </c>
      <c r="F17" s="53" t="s">
        <v>1</v>
      </c>
      <c r="G17" s="54"/>
      <c r="H17" s="57" t="s">
        <v>135</v>
      </c>
      <c r="I17" s="55"/>
    </row>
    <row r="18" spans="1:9" ht="60" x14ac:dyDescent="0.25">
      <c r="A18" s="60" t="s">
        <v>119</v>
      </c>
      <c r="B18" s="62" t="s">
        <v>122</v>
      </c>
      <c r="C18" s="179"/>
      <c r="D18" s="95" t="s">
        <v>1</v>
      </c>
      <c r="E18" s="59">
        <v>45828</v>
      </c>
      <c r="F18" s="53" t="s">
        <v>1</v>
      </c>
      <c r="G18" s="54"/>
      <c r="H18" s="57" t="s">
        <v>140</v>
      </c>
      <c r="I18" s="55"/>
    </row>
    <row r="19" spans="1:9" ht="30" x14ac:dyDescent="0.25">
      <c r="A19" s="60" t="s">
        <v>120</v>
      </c>
      <c r="B19" s="62" t="s">
        <v>123</v>
      </c>
      <c r="C19" s="179"/>
      <c r="D19" s="95" t="s">
        <v>1</v>
      </c>
      <c r="E19" s="59">
        <v>45870</v>
      </c>
      <c r="F19" s="53" t="s">
        <v>1</v>
      </c>
      <c r="G19" s="54"/>
      <c r="H19" s="57" t="s">
        <v>137</v>
      </c>
      <c r="I19" s="55"/>
    </row>
    <row r="20" spans="1:9" ht="30" x14ac:dyDescent="0.25">
      <c r="A20" s="60" t="s">
        <v>121</v>
      </c>
      <c r="B20" s="62" t="s">
        <v>108</v>
      </c>
      <c r="C20" s="180"/>
      <c r="D20" s="95" t="s">
        <v>1</v>
      </c>
      <c r="E20" s="59">
        <v>45889</v>
      </c>
      <c r="F20" s="53" t="s">
        <v>1</v>
      </c>
      <c r="G20" s="54"/>
      <c r="H20" s="57" t="s">
        <v>138</v>
      </c>
      <c r="I20" s="55"/>
    </row>
    <row r="21" spans="1:9" ht="37.5" customHeight="1" x14ac:dyDescent="0.25">
      <c r="A21" s="60" t="s">
        <v>3</v>
      </c>
      <c r="B21" s="175" t="s">
        <v>125</v>
      </c>
      <c r="C21" s="176"/>
      <c r="D21" s="176"/>
      <c r="E21" s="176"/>
      <c r="F21" s="176"/>
      <c r="G21" s="176"/>
      <c r="H21" s="176"/>
      <c r="I21" s="177"/>
    </row>
    <row r="22" spans="1:9" ht="71.25" x14ac:dyDescent="0.25">
      <c r="A22" s="63" t="s">
        <v>18</v>
      </c>
      <c r="B22" s="64" t="s">
        <v>126</v>
      </c>
      <c r="C22" s="183" t="s">
        <v>124</v>
      </c>
      <c r="D22" s="52">
        <v>45748</v>
      </c>
      <c r="E22" s="52">
        <v>45930</v>
      </c>
      <c r="F22" s="52" t="s">
        <v>1</v>
      </c>
      <c r="G22" s="54" t="s">
        <v>1</v>
      </c>
      <c r="H22" s="54" t="s">
        <v>1</v>
      </c>
      <c r="I22" s="55"/>
    </row>
    <row r="23" spans="1:9" ht="30" x14ac:dyDescent="0.25">
      <c r="A23" s="51" t="s">
        <v>35</v>
      </c>
      <c r="B23" s="62" t="s">
        <v>105</v>
      </c>
      <c r="C23" s="184"/>
      <c r="D23" s="97" t="s">
        <v>1</v>
      </c>
      <c r="E23" s="52">
        <v>45792</v>
      </c>
      <c r="F23" s="52" t="s">
        <v>1</v>
      </c>
      <c r="G23" s="56"/>
      <c r="H23" s="98" t="s">
        <v>135</v>
      </c>
      <c r="I23" s="55"/>
    </row>
    <row r="24" spans="1:9" ht="60" x14ac:dyDescent="0.25">
      <c r="A24" s="51" t="s">
        <v>127</v>
      </c>
      <c r="B24" s="65" t="s">
        <v>131</v>
      </c>
      <c r="C24" s="184"/>
      <c r="D24" s="97" t="s">
        <v>1</v>
      </c>
      <c r="E24" s="52">
        <v>45810</v>
      </c>
      <c r="F24" s="54" t="s">
        <v>1</v>
      </c>
      <c r="G24" s="54"/>
      <c r="H24" s="98" t="s">
        <v>141</v>
      </c>
      <c r="I24" s="55"/>
    </row>
    <row r="25" spans="1:9" ht="75" x14ac:dyDescent="0.25">
      <c r="A25" s="51" t="s">
        <v>128</v>
      </c>
      <c r="B25" s="65" t="s">
        <v>132</v>
      </c>
      <c r="C25" s="184"/>
      <c r="D25" s="97" t="s">
        <v>1</v>
      </c>
      <c r="E25" s="52">
        <v>45838</v>
      </c>
      <c r="F25" s="54" t="s">
        <v>1</v>
      </c>
      <c r="G25" s="54"/>
      <c r="H25" s="98" t="s">
        <v>142</v>
      </c>
      <c r="I25" s="55"/>
    </row>
    <row r="26" spans="1:9" ht="45" x14ac:dyDescent="0.25">
      <c r="A26" s="51" t="s">
        <v>129</v>
      </c>
      <c r="B26" s="65" t="s">
        <v>133</v>
      </c>
      <c r="C26" s="184"/>
      <c r="D26" s="97" t="s">
        <v>1</v>
      </c>
      <c r="E26" s="52">
        <v>45848</v>
      </c>
      <c r="F26" s="54" t="s">
        <v>1</v>
      </c>
      <c r="G26" s="54"/>
      <c r="H26" s="98" t="s">
        <v>143</v>
      </c>
      <c r="I26" s="55"/>
    </row>
    <row r="27" spans="1:9" ht="30" x14ac:dyDescent="0.25">
      <c r="A27" s="51" t="s">
        <v>130</v>
      </c>
      <c r="B27" s="65" t="s">
        <v>134</v>
      </c>
      <c r="C27" s="185"/>
      <c r="D27" s="97" t="s">
        <v>1</v>
      </c>
      <c r="E27" s="99">
        <v>45876</v>
      </c>
      <c r="F27" s="100" t="s">
        <v>1</v>
      </c>
      <c r="G27" s="100"/>
      <c r="H27" s="98" t="s">
        <v>138</v>
      </c>
      <c r="I27" s="100"/>
    </row>
    <row r="28" spans="1:9" x14ac:dyDescent="0.25">
      <c r="A28" s="68"/>
      <c r="B28" s="69"/>
      <c r="C28" s="70"/>
      <c r="D28" s="75"/>
      <c r="E28" s="71"/>
      <c r="F28" s="72"/>
      <c r="G28" s="72"/>
      <c r="H28" s="73"/>
      <c r="I28" s="72"/>
    </row>
    <row r="29" spans="1:9" x14ac:dyDescent="0.25">
      <c r="A29" s="68"/>
      <c r="B29" s="69"/>
      <c r="C29" s="70"/>
      <c r="D29" s="71"/>
      <c r="E29" s="74"/>
      <c r="F29" s="72"/>
      <c r="G29" s="72"/>
      <c r="H29" s="73"/>
      <c r="I29" s="72"/>
    </row>
    <row r="30" spans="1:9" ht="15.75" x14ac:dyDescent="0.25">
      <c r="A30" s="108" t="s">
        <v>57</v>
      </c>
      <c r="B30" s="108"/>
      <c r="C30" s="108"/>
      <c r="D30" s="108"/>
      <c r="E30" s="108"/>
      <c r="F30" s="104"/>
      <c r="G30" s="104"/>
      <c r="H30" s="104"/>
      <c r="I30" s="104"/>
    </row>
    <row r="31" spans="1:9" ht="15.75" x14ac:dyDescent="0.25">
      <c r="A31" s="108" t="s">
        <v>59</v>
      </c>
      <c r="B31" s="108"/>
      <c r="C31" s="108"/>
      <c r="D31" s="108"/>
      <c r="E31" s="108"/>
      <c r="F31" s="104"/>
      <c r="G31" s="104"/>
      <c r="H31" s="104"/>
      <c r="I31" s="104"/>
    </row>
    <row r="32" spans="1:9" ht="15.75" x14ac:dyDescent="0.25">
      <c r="A32" s="34" t="s">
        <v>58</v>
      </c>
      <c r="B32" s="35"/>
      <c r="C32" s="35"/>
      <c r="D32" s="137"/>
      <c r="E32" s="138"/>
      <c r="F32" s="138"/>
      <c r="G32" s="109" t="s">
        <v>56</v>
      </c>
      <c r="H32" s="110"/>
      <c r="I32" s="104"/>
    </row>
  </sheetData>
  <mergeCells count="11">
    <mergeCell ref="G32:H32"/>
    <mergeCell ref="D32:F32"/>
    <mergeCell ref="A30:E30"/>
    <mergeCell ref="A31:E31"/>
    <mergeCell ref="A1:I1"/>
    <mergeCell ref="B5:I5"/>
    <mergeCell ref="B21:I21"/>
    <mergeCell ref="C6:C10"/>
    <mergeCell ref="C11:C15"/>
    <mergeCell ref="C16:C20"/>
    <mergeCell ref="C22:C27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Цел.показатели</vt:lpstr>
      <vt:lpstr>Финансирование</vt:lpstr>
      <vt:lpstr>План реализации</vt:lpstr>
      <vt:lpstr>Финансирование!Заголовки_для_печати</vt:lpstr>
      <vt:lpstr>Цел.показатели!Заголовки_для_печати</vt:lpstr>
      <vt:lpstr>Цел.показатели!Область_печати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2015-07-08T08:16:22Z</cp:lastPrinted>
  <dcterms:created xsi:type="dcterms:W3CDTF">2006-09-28T05:33:49Z</dcterms:created>
  <dcterms:modified xsi:type="dcterms:W3CDTF">2025-05-05T07:25:55Z</dcterms:modified>
</cp:coreProperties>
</file>