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2172" windowWidth="13572" windowHeight="7680" tabRatio="397" firstSheet="1" activeTab="1"/>
  </bookViews>
  <sheets>
    <sheet name="на 31.12.2022" sheetId="8" r:id="rId1"/>
    <sheet name="РРО" sheetId="11" r:id="rId2"/>
  </sheets>
  <definedNames>
    <definedName name="_xlnm._FilterDatabase" localSheetId="0" hidden="1">'на 31.12.2022'!$B$1:$B$885</definedName>
    <definedName name="_xlnm._FilterDatabase" localSheetId="1" hidden="1">РРО!$A$8:$R$830</definedName>
    <definedName name="_xlnm.Print_Titles" localSheetId="0">'на 31.12.2022'!$4:$8</definedName>
    <definedName name="_xlnm.Print_Titles" localSheetId="1">РРО!$4:$7</definedName>
    <definedName name="_xlnm.Print_Area" localSheetId="0">'на 31.12.2022'!$A$1:$Q$885</definedName>
    <definedName name="_xlnm.Print_Area" localSheetId="1">РРО!$A$1:$Q$836</definedName>
  </definedNames>
  <calcPr calcId="144525"/>
</workbook>
</file>

<file path=xl/calcChain.xml><?xml version="1.0" encoding="utf-8"?>
<calcChain xmlns="http://schemas.openxmlformats.org/spreadsheetml/2006/main">
  <c r="N829" i="11" l="1"/>
  <c r="N824" i="11"/>
  <c r="N823" i="11" s="1"/>
  <c r="N817" i="11"/>
  <c r="N816" i="11" s="1"/>
  <c r="N812" i="11"/>
  <c r="N481" i="11"/>
  <c r="N472" i="11"/>
  <c r="N449" i="11"/>
  <c r="N439" i="11"/>
  <c r="N434" i="11"/>
  <c r="N675" i="11"/>
  <c r="N674" i="11" s="1"/>
  <c r="N654" i="11"/>
  <c r="N636" i="11"/>
  <c r="N633" i="11"/>
  <c r="N617" i="11"/>
  <c r="N424" i="11"/>
  <c r="N413" i="11"/>
  <c r="N339" i="11"/>
  <c r="N429" i="11"/>
  <c r="N392" i="11"/>
  <c r="N660" i="11"/>
  <c r="N659" i="11" s="1"/>
  <c r="O660" i="11"/>
  <c r="P660" i="11"/>
  <c r="Q660" i="11"/>
  <c r="M660" i="11"/>
  <c r="N353" i="11"/>
  <c r="N348" i="11"/>
  <c r="N646" i="11"/>
  <c r="N641" i="11"/>
  <c r="N815" i="11" l="1"/>
  <c r="N811" i="11" s="1"/>
  <c r="N658" i="11"/>
  <c r="N486" i="11"/>
  <c r="N533" i="11"/>
  <c r="N585" i="11"/>
  <c r="N492" i="11"/>
  <c r="N334" i="11"/>
  <c r="N329" i="11"/>
  <c r="N326" i="11"/>
  <c r="N323" i="11"/>
  <c r="N310" i="11"/>
  <c r="N297" i="11"/>
  <c r="N289" i="11"/>
  <c r="N286" i="11"/>
  <c r="N283" i="11"/>
  <c r="N266" i="11"/>
  <c r="N254" i="11"/>
  <c r="N212" i="11"/>
  <c r="N64" i="11"/>
  <c r="N51" i="11"/>
  <c r="N48" i="11"/>
  <c r="N45" i="11"/>
  <c r="N41" i="11"/>
  <c r="N36" i="11"/>
  <c r="N17" i="11"/>
  <c r="N13" i="11"/>
  <c r="N650" i="11"/>
  <c r="N173" i="11"/>
  <c r="N122" i="11"/>
  <c r="N703" i="11"/>
  <c r="N687" i="11"/>
  <c r="N806" i="11"/>
  <c r="N802" i="11"/>
  <c r="N795" i="11"/>
  <c r="N780" i="11"/>
  <c r="N776" i="11"/>
  <c r="N772" i="11"/>
  <c r="N761" i="11"/>
  <c r="N747" i="11"/>
  <c r="N742" i="11"/>
  <c r="N736" i="11"/>
  <c r="N726" i="11"/>
  <c r="N731" i="11"/>
  <c r="N683" i="11"/>
  <c r="N682" i="11" s="1"/>
  <c r="N722" i="11"/>
  <c r="N438" i="11" l="1"/>
  <c r="N532" i="11"/>
  <c r="N12" i="11"/>
  <c r="N794" i="11"/>
  <c r="N686" i="11"/>
  <c r="N681" i="11" s="1"/>
  <c r="O353" i="11"/>
  <c r="P353" i="11"/>
  <c r="Q353" i="11"/>
  <c r="M353" i="11"/>
  <c r="M212" i="11"/>
  <c r="N11" i="11" l="1"/>
  <c r="N10" i="11" s="1"/>
  <c r="O266" i="11" l="1"/>
  <c r="P266" i="11"/>
  <c r="Q266" i="11"/>
  <c r="M266" i="11"/>
  <c r="O636" i="11" l="1"/>
  <c r="P636" i="11"/>
  <c r="Q636" i="11"/>
  <c r="M636" i="11"/>
  <c r="O617" i="11"/>
  <c r="P617" i="11"/>
  <c r="Q617" i="11"/>
  <c r="M617" i="11"/>
  <c r="O13" i="11"/>
  <c r="P13" i="11"/>
  <c r="Q13" i="11"/>
  <c r="M13" i="11"/>
  <c r="Q481" i="11" l="1"/>
  <c r="P481" i="11"/>
  <c r="O481" i="11"/>
  <c r="M481" i="11"/>
  <c r="M824" i="11" l="1"/>
  <c r="O806" i="11"/>
  <c r="P806" i="11"/>
  <c r="Q806" i="11"/>
  <c r="O802" i="11"/>
  <c r="P802" i="11"/>
  <c r="Q802" i="11"/>
  <c r="O795" i="11"/>
  <c r="P795" i="11"/>
  <c r="Q795" i="11"/>
  <c r="O780" i="11"/>
  <c r="P780" i="11"/>
  <c r="Q780" i="11"/>
  <c r="O761" i="11"/>
  <c r="P761" i="11"/>
  <c r="Q761" i="11"/>
  <c r="O747" i="11"/>
  <c r="P747" i="11"/>
  <c r="Q747" i="11"/>
  <c r="O736" i="11"/>
  <c r="P736" i="11"/>
  <c r="Q736" i="11"/>
  <c r="O794" i="11" l="1"/>
  <c r="Q794" i="11"/>
  <c r="P794" i="11"/>
  <c r="O633" i="11"/>
  <c r="P633" i="11"/>
  <c r="Q633" i="11"/>
  <c r="M633" i="11"/>
  <c r="O772" i="11" l="1"/>
  <c r="P772" i="11"/>
  <c r="Q772" i="11"/>
  <c r="M772" i="11"/>
  <c r="O675" i="11" l="1"/>
  <c r="P675" i="11"/>
  <c r="Q675" i="11"/>
  <c r="M675" i="11"/>
  <c r="O254" i="11"/>
  <c r="P254" i="11"/>
  <c r="Q254" i="11"/>
  <c r="M254" i="11"/>
  <c r="P829" i="11" l="1"/>
  <c r="O829" i="11"/>
  <c r="M829" i="11"/>
  <c r="P824" i="11"/>
  <c r="P823" i="11" s="1"/>
  <c r="O824" i="11"/>
  <c r="O823" i="11" s="1"/>
  <c r="M823" i="11"/>
  <c r="P817" i="11"/>
  <c r="P816" i="11" s="1"/>
  <c r="O817" i="11"/>
  <c r="O816" i="11" s="1"/>
  <c r="M817" i="11"/>
  <c r="M816" i="11" s="1"/>
  <c r="P812" i="11"/>
  <c r="O812" i="11"/>
  <c r="M812" i="11"/>
  <c r="M806" i="11"/>
  <c r="M802" i="11"/>
  <c r="M795" i="11"/>
  <c r="M780" i="11"/>
  <c r="P776" i="11"/>
  <c r="O776" i="11"/>
  <c r="M776" i="11"/>
  <c r="M761" i="11"/>
  <c r="M747" i="11"/>
  <c r="P742" i="11"/>
  <c r="O742" i="11"/>
  <c r="M742" i="11"/>
  <c r="M736" i="11"/>
  <c r="P731" i="11"/>
  <c r="O731" i="11"/>
  <c r="M731" i="11"/>
  <c r="P726" i="11"/>
  <c r="O726" i="11"/>
  <c r="M726" i="11"/>
  <c r="P722" i="11"/>
  <c r="O722" i="11"/>
  <c r="M722" i="11"/>
  <c r="P703" i="11"/>
  <c r="O703" i="11"/>
  <c r="M703" i="11"/>
  <c r="P687" i="11"/>
  <c r="O687" i="11"/>
  <c r="M687" i="11"/>
  <c r="P683" i="11"/>
  <c r="P682" i="11" s="1"/>
  <c r="O683" i="11"/>
  <c r="O682" i="11" s="1"/>
  <c r="M683" i="11"/>
  <c r="M682" i="11" s="1"/>
  <c r="P674" i="11"/>
  <c r="O674" i="11"/>
  <c r="M674" i="11"/>
  <c r="P659" i="11"/>
  <c r="O659" i="11"/>
  <c r="M659" i="11"/>
  <c r="P654" i="11"/>
  <c r="O654" i="11"/>
  <c r="M654" i="11"/>
  <c r="P650" i="11"/>
  <c r="O650" i="11"/>
  <c r="M650" i="11"/>
  <c r="P646" i="11"/>
  <c r="O646" i="11"/>
  <c r="M646" i="11"/>
  <c r="P641" i="11"/>
  <c r="O641" i="11"/>
  <c r="M641" i="11"/>
  <c r="P585" i="11"/>
  <c r="O585" i="11"/>
  <c r="M585" i="11"/>
  <c r="P533" i="11"/>
  <c r="O533" i="11"/>
  <c r="M533" i="11"/>
  <c r="P492" i="11"/>
  <c r="O492" i="11"/>
  <c r="M492" i="11"/>
  <c r="P486" i="11"/>
  <c r="O486" i="11"/>
  <c r="M486" i="11"/>
  <c r="P472" i="11"/>
  <c r="O472" i="11"/>
  <c r="M472" i="11"/>
  <c r="P449" i="11"/>
  <c r="O449" i="11"/>
  <c r="M449" i="11"/>
  <c r="P439" i="11"/>
  <c r="O439" i="11"/>
  <c r="M439" i="11"/>
  <c r="P434" i="11"/>
  <c r="O434" i="11"/>
  <c r="M434" i="11"/>
  <c r="P429" i="11"/>
  <c r="O429" i="11"/>
  <c r="M429" i="11"/>
  <c r="P424" i="11"/>
  <c r="O424" i="11"/>
  <c r="M424" i="11"/>
  <c r="P413" i="11"/>
  <c r="O413" i="11"/>
  <c r="M413" i="11"/>
  <c r="P392" i="11"/>
  <c r="O392" i="11"/>
  <c r="M392" i="11"/>
  <c r="P348" i="11"/>
  <c r="O348" i="11"/>
  <c r="M348" i="11"/>
  <c r="P339" i="11"/>
  <c r="O339" i="11"/>
  <c r="M339" i="11"/>
  <c r="P334" i="11"/>
  <c r="O334" i="11"/>
  <c r="M334" i="11"/>
  <c r="P329" i="11"/>
  <c r="O329" i="11"/>
  <c r="M329" i="11"/>
  <c r="P326" i="11"/>
  <c r="O326" i="11"/>
  <c r="M326" i="11"/>
  <c r="P323" i="11"/>
  <c r="O323" i="11"/>
  <c r="M323" i="11"/>
  <c r="P310" i="11"/>
  <c r="O310" i="11"/>
  <c r="M310" i="11"/>
  <c r="P297" i="11"/>
  <c r="O297" i="11"/>
  <c r="M297" i="11"/>
  <c r="P289" i="11"/>
  <c r="O289" i="11"/>
  <c r="M289" i="11"/>
  <c r="P286" i="11"/>
  <c r="O286" i="11"/>
  <c r="M286" i="11"/>
  <c r="P283" i="11"/>
  <c r="O283" i="11"/>
  <c r="M283" i="11"/>
  <c r="P212" i="11"/>
  <c r="O212" i="11"/>
  <c r="P173" i="11"/>
  <c r="O173" i="11"/>
  <c r="M173" i="11"/>
  <c r="P122" i="11"/>
  <c r="O122" i="11"/>
  <c r="M122" i="11"/>
  <c r="P64" i="11"/>
  <c r="O64" i="11"/>
  <c r="M64" i="11"/>
  <c r="P51" i="11"/>
  <c r="O51" i="11"/>
  <c r="M51" i="11"/>
  <c r="P48" i="11"/>
  <c r="O48" i="11"/>
  <c r="M48" i="11"/>
  <c r="P45" i="11"/>
  <c r="O45" i="11"/>
  <c r="M45" i="11"/>
  <c r="P41" i="11"/>
  <c r="O41" i="11"/>
  <c r="M41" i="11"/>
  <c r="P36" i="11"/>
  <c r="O36" i="11"/>
  <c r="M36" i="11"/>
  <c r="P17" i="11"/>
  <c r="O17" i="11"/>
  <c r="M17" i="11"/>
  <c r="M438" i="11" l="1"/>
  <c r="O438" i="11"/>
  <c r="P438" i="11"/>
  <c r="P532" i="11"/>
  <c r="O532" i="11"/>
  <c r="M532" i="11"/>
  <c r="O686" i="11"/>
  <c r="O681" i="11" s="1"/>
  <c r="P686" i="11"/>
  <c r="P681" i="11" s="1"/>
  <c r="M794" i="11"/>
  <c r="O658" i="11"/>
  <c r="P815" i="11"/>
  <c r="P811" i="11" s="1"/>
  <c r="M815" i="11"/>
  <c r="M811" i="11" s="1"/>
  <c r="M686" i="11"/>
  <c r="M681" i="11" s="1"/>
  <c r="M658" i="11"/>
  <c r="O815" i="11"/>
  <c r="O811" i="11" s="1"/>
  <c r="P658" i="11"/>
  <c r="Q659" i="11" l="1"/>
  <c r="Q817" i="11" l="1"/>
  <c r="Q654" i="11" l="1"/>
  <c r="N603" i="8"/>
  <c r="O603" i="8"/>
  <c r="P603" i="8"/>
  <c r="Q603" i="8"/>
  <c r="M603" i="8"/>
  <c r="N725" i="8"/>
  <c r="O725" i="8"/>
  <c r="P725" i="8"/>
  <c r="Q725" i="8"/>
  <c r="M725" i="8"/>
  <c r="Q283" i="11" l="1"/>
  <c r="Q816" i="11"/>
  <c r="Q829" i="11" l="1"/>
  <c r="Q824" i="11"/>
  <c r="Q823" i="11" s="1"/>
  <c r="Q815" i="11" s="1"/>
  <c r="Q812" i="11"/>
  <c r="Q776" i="11"/>
  <c r="Q742" i="11"/>
  <c r="Q731" i="11"/>
  <c r="Q726" i="11"/>
  <c r="Q722" i="11"/>
  <c r="Q703" i="11"/>
  <c r="Q687" i="11"/>
  <c r="Q683" i="11"/>
  <c r="Q682" i="11" s="1"/>
  <c r="Q674" i="11"/>
  <c r="Q658" i="11" s="1"/>
  <c r="Q650" i="11"/>
  <c r="Q646" i="11"/>
  <c r="Q641" i="11"/>
  <c r="Q585" i="11"/>
  <c r="Q533" i="11"/>
  <c r="Q492" i="11"/>
  <c r="Q486" i="11"/>
  <c r="Q472" i="11"/>
  <c r="Q449" i="11"/>
  <c r="Q439" i="11"/>
  <c r="Q434" i="11"/>
  <c r="Q429" i="11"/>
  <c r="Q424" i="11"/>
  <c r="Q413" i="11"/>
  <c r="Q392" i="11"/>
  <c r="Q348" i="11"/>
  <c r="Q339" i="11"/>
  <c r="Q334" i="11"/>
  <c r="Q329" i="11"/>
  <c r="Q326" i="11"/>
  <c r="Q323" i="11"/>
  <c r="Q310" i="11"/>
  <c r="Q297" i="11"/>
  <c r="Q289" i="11"/>
  <c r="Q286" i="11"/>
  <c r="Q212" i="11"/>
  <c r="Q173" i="11"/>
  <c r="Q122" i="11"/>
  <c r="Q64" i="11"/>
  <c r="Q51" i="11"/>
  <c r="Q48" i="11"/>
  <c r="Q45" i="11"/>
  <c r="Q41" i="11"/>
  <c r="Q36" i="11"/>
  <c r="Q17" i="11"/>
  <c r="Q438" i="11" l="1"/>
  <c r="Q532" i="11"/>
  <c r="Q686" i="11"/>
  <c r="Q681" i="11" s="1"/>
  <c r="Q811" i="11"/>
  <c r="N829" i="8"/>
  <c r="O829" i="8"/>
  <c r="P829" i="8"/>
  <c r="Q829" i="8"/>
  <c r="M829" i="8"/>
  <c r="N874" i="8"/>
  <c r="M874" i="8"/>
  <c r="N879" i="8" l="1"/>
  <c r="N871" i="8"/>
  <c r="N870" i="8" s="1"/>
  <c r="N869" i="8" s="1"/>
  <c r="N864" i="8"/>
  <c r="N861" i="8"/>
  <c r="N855" i="8"/>
  <c r="N848" i="8"/>
  <c r="N844" i="8"/>
  <c r="N826" i="8"/>
  <c r="N822" i="8"/>
  <c r="N810" i="8"/>
  <c r="N795" i="8"/>
  <c r="N791" i="8"/>
  <c r="N784" i="8"/>
  <c r="N779" i="8"/>
  <c r="N774" i="8"/>
  <c r="N768" i="8"/>
  <c r="N750" i="8"/>
  <c r="N738" i="8"/>
  <c r="N734" i="8"/>
  <c r="N733" i="8" s="1"/>
  <c r="N728" i="8"/>
  <c r="N721" i="8"/>
  <c r="N717" i="8"/>
  <c r="N710" i="8"/>
  <c r="N706" i="8"/>
  <c r="N693" i="8"/>
  <c r="N689" i="8"/>
  <c r="N657" i="8"/>
  <c r="N604" i="8"/>
  <c r="N543" i="8"/>
  <c r="N481" i="8"/>
  <c r="N470" i="8"/>
  <c r="N429" i="8"/>
  <c r="N420" i="8"/>
  <c r="N415" i="8"/>
  <c r="N410" i="8"/>
  <c r="N405" i="8"/>
  <c r="N394" i="8"/>
  <c r="N373" i="8"/>
  <c r="N339" i="8"/>
  <c r="N334" i="8"/>
  <c r="N325" i="8"/>
  <c r="N320" i="8"/>
  <c r="N315" i="8"/>
  <c r="N311" i="8"/>
  <c r="N308" i="8"/>
  <c r="N295" i="8"/>
  <c r="N282" i="8"/>
  <c r="N274" i="8"/>
  <c r="N269" i="8"/>
  <c r="N255" i="8"/>
  <c r="N236" i="8"/>
  <c r="N198" i="8"/>
  <c r="N162" i="8"/>
  <c r="N114" i="8"/>
  <c r="N60" i="8"/>
  <c r="N44" i="8"/>
  <c r="N41" i="8"/>
  <c r="N38" i="8"/>
  <c r="N34" i="8"/>
  <c r="N29" i="8"/>
  <c r="N15" i="8"/>
  <c r="N12" i="8"/>
  <c r="N868" i="8" l="1"/>
  <c r="N843" i="8"/>
  <c r="N854" i="8"/>
  <c r="N419" i="8"/>
  <c r="N737" i="8"/>
  <c r="N732" i="8" s="1"/>
  <c r="N11" i="8"/>
  <c r="O295" i="8"/>
  <c r="P295" i="8"/>
  <c r="Q295" i="8"/>
  <c r="M295" i="8"/>
  <c r="N10" i="8" l="1"/>
  <c r="N9" i="8" s="1"/>
  <c r="O728" i="8"/>
  <c r="P728" i="8"/>
  <c r="Q728" i="8"/>
  <c r="M728" i="8"/>
  <c r="O311" i="8" l="1"/>
  <c r="P311" i="8"/>
  <c r="Q311" i="8"/>
  <c r="M311" i="8"/>
  <c r="O810" i="8" l="1"/>
  <c r="P810" i="8"/>
  <c r="Q810" i="8"/>
  <c r="M810" i="8"/>
  <c r="O848" i="8" l="1"/>
  <c r="P848" i="8"/>
  <c r="Q848" i="8"/>
  <c r="M848" i="8"/>
  <c r="M114" i="8"/>
  <c r="O410" i="8" l="1"/>
  <c r="P410" i="8"/>
  <c r="Q410" i="8"/>
  <c r="M410" i="8"/>
  <c r="O339" i="8"/>
  <c r="P339" i="8"/>
  <c r="Q339" i="8"/>
  <c r="M339" i="8"/>
  <c r="O710" i="8"/>
  <c r="P710" i="8"/>
  <c r="Q710" i="8"/>
  <c r="M710" i="8"/>
  <c r="Q844" i="8" l="1"/>
  <c r="Q843" i="8" s="1"/>
  <c r="P844" i="8"/>
  <c r="P843" i="8" s="1"/>
  <c r="O844" i="8"/>
  <c r="O843" i="8" s="1"/>
  <c r="M844" i="8"/>
  <c r="M843" i="8" s="1"/>
  <c r="O12" i="8"/>
  <c r="P12" i="8"/>
  <c r="Q12" i="8"/>
  <c r="M12" i="8"/>
  <c r="M879" i="8" l="1"/>
  <c r="M871" i="8"/>
  <c r="M864" i="8"/>
  <c r="M861" i="8"/>
  <c r="M855" i="8"/>
  <c r="M826" i="8"/>
  <c r="M822" i="8"/>
  <c r="M795" i="8"/>
  <c r="M791" i="8"/>
  <c r="M784" i="8"/>
  <c r="M779" i="8"/>
  <c r="M774" i="8"/>
  <c r="M768" i="8"/>
  <c r="M738" i="8"/>
  <c r="M750" i="8"/>
  <c r="M734" i="8"/>
  <c r="M733" i="8" s="1"/>
  <c r="M721" i="8"/>
  <c r="M717" i="8"/>
  <c r="M706" i="8"/>
  <c r="M693" i="8"/>
  <c r="M689" i="8"/>
  <c r="M657" i="8"/>
  <c r="M604" i="8"/>
  <c r="M543" i="8"/>
  <c r="M481" i="8"/>
  <c r="M470" i="8"/>
  <c r="M429" i="8"/>
  <c r="M420" i="8"/>
  <c r="M415" i="8"/>
  <c r="M405" i="8"/>
  <c r="M394" i="8"/>
  <c r="M373" i="8"/>
  <c r="M334" i="8"/>
  <c r="M325" i="8"/>
  <c r="M320" i="8"/>
  <c r="M315" i="8"/>
  <c r="M308" i="8"/>
  <c r="M282" i="8"/>
  <c r="M274" i="8"/>
  <c r="M269" i="8"/>
  <c r="M255" i="8"/>
  <c r="M236" i="8"/>
  <c r="M198" i="8"/>
  <c r="M162" i="8"/>
  <c r="M60" i="8"/>
  <c r="M44" i="8"/>
  <c r="M41" i="8"/>
  <c r="M38" i="8"/>
  <c r="M34" i="8"/>
  <c r="M29" i="8"/>
  <c r="M15" i="8"/>
  <c r="M870" i="8" l="1"/>
  <c r="M869" i="8" s="1"/>
  <c r="M737" i="8"/>
  <c r="M854" i="8"/>
  <c r="M11" i="8"/>
  <c r="M419" i="8"/>
  <c r="M868" i="8" l="1"/>
  <c r="M732" i="8"/>
  <c r="M10" i="8"/>
  <c r="Q768" i="8"/>
  <c r="P768" i="8"/>
  <c r="O768" i="8"/>
  <c r="M9" i="8" l="1"/>
  <c r="Q861" i="8" l="1"/>
  <c r="P861" i="8"/>
  <c r="O861" i="8"/>
  <c r="O44" i="8" l="1"/>
  <c r="O791" i="8" l="1"/>
  <c r="P791" i="8"/>
  <c r="Q791" i="8"/>
  <c r="P114" i="8" l="1"/>
  <c r="Q114" i="8"/>
  <c r="O114" i="8"/>
  <c r="O721" i="8" l="1"/>
  <c r="P721" i="8"/>
  <c r="Q721" i="8"/>
  <c r="O274" i="8"/>
  <c r="P274" i="8"/>
  <c r="Q274" i="8"/>
  <c r="O198" i="8" l="1"/>
  <c r="P198" i="8"/>
  <c r="Q198" i="8"/>
  <c r="O784" i="8" l="1"/>
  <c r="P784" i="8"/>
  <c r="Q784" i="8"/>
  <c r="O282" i="8"/>
  <c r="P282" i="8"/>
  <c r="Q282" i="8"/>
  <c r="O405" i="8" l="1"/>
  <c r="P405" i="8"/>
  <c r="Q405" i="8"/>
  <c r="O41" i="8" l="1"/>
  <c r="P41" i="8"/>
  <c r="Q41" i="8"/>
  <c r="Q879" i="8"/>
  <c r="P879" i="8"/>
  <c r="O879" i="8"/>
  <c r="Q874" i="8"/>
  <c r="P874" i="8"/>
  <c r="O874" i="8"/>
  <c r="Q871" i="8"/>
  <c r="P871" i="8"/>
  <c r="O871" i="8"/>
  <c r="Q864" i="8"/>
  <c r="P864" i="8"/>
  <c r="O864" i="8"/>
  <c r="Q855" i="8"/>
  <c r="P855" i="8"/>
  <c r="O855" i="8"/>
  <c r="Q826" i="8"/>
  <c r="P826" i="8"/>
  <c r="O826" i="8"/>
  <c r="Q822" i="8"/>
  <c r="P822" i="8"/>
  <c r="O822" i="8"/>
  <c r="Q795" i="8"/>
  <c r="P795" i="8"/>
  <c r="O795" i="8"/>
  <c r="Q779" i="8"/>
  <c r="P779" i="8"/>
  <c r="O779" i="8"/>
  <c r="Q774" i="8"/>
  <c r="P774" i="8"/>
  <c r="O774" i="8"/>
  <c r="Q738" i="8"/>
  <c r="P738" i="8"/>
  <c r="O738" i="8"/>
  <c r="Q750" i="8"/>
  <c r="P750" i="8"/>
  <c r="O750" i="8"/>
  <c r="Q734" i="8"/>
  <c r="Q733" i="8" s="1"/>
  <c r="P734" i="8"/>
  <c r="P733" i="8" s="1"/>
  <c r="O734" i="8"/>
  <c r="O733" i="8" s="1"/>
  <c r="Q717" i="8"/>
  <c r="P717" i="8"/>
  <c r="O717" i="8"/>
  <c r="Q706" i="8"/>
  <c r="P706" i="8"/>
  <c r="O706" i="8"/>
  <c r="Q693" i="8"/>
  <c r="P693" i="8"/>
  <c r="O693" i="8"/>
  <c r="Q689" i="8"/>
  <c r="P689" i="8"/>
  <c r="O689" i="8"/>
  <c r="Q657" i="8"/>
  <c r="P657" i="8"/>
  <c r="O657" i="8"/>
  <c r="Q604" i="8"/>
  <c r="P604" i="8"/>
  <c r="O604" i="8"/>
  <c r="Q543" i="8"/>
  <c r="P543" i="8"/>
  <c r="O543" i="8"/>
  <c r="Q481" i="8"/>
  <c r="P481" i="8"/>
  <c r="O481" i="8"/>
  <c r="Q470" i="8"/>
  <c r="P470" i="8"/>
  <c r="O470" i="8"/>
  <c r="Q429" i="8"/>
  <c r="P429" i="8"/>
  <c r="O429" i="8"/>
  <c r="Q420" i="8"/>
  <c r="P420" i="8"/>
  <c r="O420" i="8"/>
  <c r="Q415" i="8"/>
  <c r="P415" i="8"/>
  <c r="O415" i="8"/>
  <c r="Q394" i="8"/>
  <c r="P394" i="8"/>
  <c r="O394" i="8"/>
  <c r="Q373" i="8"/>
  <c r="P373" i="8"/>
  <c r="O373" i="8"/>
  <c r="Q334" i="8"/>
  <c r="P334" i="8"/>
  <c r="O334" i="8"/>
  <c r="Q325" i="8"/>
  <c r="P325" i="8"/>
  <c r="O325" i="8"/>
  <c r="Q320" i="8"/>
  <c r="P320" i="8"/>
  <c r="O320" i="8"/>
  <c r="Q315" i="8"/>
  <c r="P315" i="8"/>
  <c r="O315" i="8"/>
  <c r="Q308" i="8"/>
  <c r="P308" i="8"/>
  <c r="O308" i="8"/>
  <c r="Q269" i="8"/>
  <c r="P269" i="8"/>
  <c r="O269" i="8"/>
  <c r="Q255" i="8"/>
  <c r="P255" i="8"/>
  <c r="O255" i="8"/>
  <c r="Q236" i="8"/>
  <c r="P236" i="8"/>
  <c r="O236" i="8"/>
  <c r="Q162" i="8"/>
  <c r="P162" i="8"/>
  <c r="O162" i="8"/>
  <c r="Q60" i="8"/>
  <c r="P60" i="8"/>
  <c r="O60" i="8"/>
  <c r="Q44" i="8"/>
  <c r="P44" i="8"/>
  <c r="Q38" i="8"/>
  <c r="P38" i="8"/>
  <c r="O38" i="8"/>
  <c r="Q34" i="8"/>
  <c r="P34" i="8"/>
  <c r="O34" i="8"/>
  <c r="Q29" i="8"/>
  <c r="P29" i="8"/>
  <c r="O29" i="8"/>
  <c r="Q15" i="8"/>
  <c r="P15" i="8"/>
  <c r="O15" i="8"/>
  <c r="Q854" i="8" l="1"/>
  <c r="P737" i="8"/>
  <c r="Q737" i="8"/>
  <c r="O737" i="8"/>
  <c r="O854" i="8"/>
  <c r="P854" i="8"/>
  <c r="O419" i="8"/>
  <c r="O11" i="8"/>
  <c r="P11" i="8"/>
  <c r="Q11" i="8"/>
  <c r="Q870" i="8"/>
  <c r="Q869" i="8" s="1"/>
  <c r="P870" i="8"/>
  <c r="P869" i="8" s="1"/>
  <c r="Q419" i="8"/>
  <c r="P419" i="8"/>
  <c r="O870" i="8"/>
  <c r="O869" i="8" s="1"/>
  <c r="P868" i="8" l="1"/>
  <c r="O868" i="8"/>
  <c r="Q868" i="8"/>
  <c r="P732" i="8"/>
  <c r="O732" i="8"/>
  <c r="Q732" i="8"/>
  <c r="Q10" i="8"/>
  <c r="O10" i="8"/>
  <c r="P10" i="8"/>
  <c r="Q9" i="8" l="1"/>
  <c r="P9" i="8"/>
  <c r="O9" i="8"/>
  <c r="M12" i="11"/>
  <c r="M11" i="11" s="1"/>
  <c r="M10" i="11" s="1"/>
  <c r="O12" i="11"/>
  <c r="O11" i="11" s="1"/>
  <c r="O10" i="11" s="1"/>
  <c r="P12" i="11"/>
  <c r="P11" i="11" s="1"/>
  <c r="P10" i="11" s="1"/>
  <c r="Q12" i="11"/>
  <c r="Q11" i="11" s="1"/>
  <c r="Q10" i="11" s="1"/>
</calcChain>
</file>

<file path=xl/sharedStrings.xml><?xml version="1.0" encoding="utf-8"?>
<sst xmlns="http://schemas.openxmlformats.org/spreadsheetml/2006/main" count="2806" uniqueCount="622">
  <si>
    <t/>
  </si>
  <si>
    <t>3.07.00.0.000 - Условно утвержденные расходы на первый и второй годы планового периода в соответствии с решением о местном бюджете</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</si>
  <si>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</si>
  <si>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</si>
  <si>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</si>
  <si>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3.05.00.0.000 -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</si>
  <si>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</si>
  <si>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</si>
  <si>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3.04.02.0.000 - за счет субвенций, предоставленных из бюджета субъекта Российской Федерации, всего</t>
  </si>
  <si>
    <t>по составлению списков кандидатов в присяжные заседатели</t>
  </si>
  <si>
    <t>3.04.01.0.000 - за счет субвенций, предоставленных из федерального бюджета,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</si>
  <si>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</si>
  <si>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доплаты за выслугу лет к трудовой пенсии муниципальным служащим за счет средств местного бюджета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</si>
  <si>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</si>
  <si>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</si>
  <si>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3.02.00.0.000 -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</si>
  <si>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</si>
  <si>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</si>
  <si>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</si>
  <si>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</si>
  <si>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</si>
  <si>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осуществление мер по противодействию коррупции в границах муниципального района</t>
  </si>
  <si>
    <t>организация и осуществление мероприятий межпоселенческого характера по работе с детьми и молодежью</t>
  </si>
  <si>
    <t>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</si>
  <si>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</si>
  <si>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</si>
  <si>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растениеводства</t>
  </si>
  <si>
    <t>создание условий для развития сельскохозяйственного производства в поселениях в сфере животноводства с учетом рыболовства и рыбоводства</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</si>
  <si>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</si>
  <si>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</si>
  <si>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</si>
  <si>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</si>
  <si>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</si>
  <si>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</si>
  <si>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</si>
  <si>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</si>
  <si>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</si>
  <si>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</si>
  <si>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участие в предупреждении и ликвидации последствий чрезвычайных ситуаций на территории муниципального района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</si>
  <si>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</si>
  <si>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</si>
  <si>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</si>
  <si>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</si>
  <si>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владение, пользование и распоряжение имуществом, находящимся в муниципальной собственности муниципального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</si>
  <si>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</si>
  <si>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3.01.01.0.000 -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</si>
  <si>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3.01.00.0.000 -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</si>
  <si>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Вид расхода</t>
  </si>
  <si>
    <t>Целевая статья</t>
  </si>
  <si>
    <t>Раздел, пораздел</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</si>
  <si>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</si>
  <si>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</si>
  <si>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</si>
  <si>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</si>
  <si>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</si>
  <si>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</si>
  <si>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Группа полномочий: Расходные обязательства муниципальных образований</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</si>
  <si>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</si>
  <si>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п.1</t>
  </si>
  <si>
    <t>п.2</t>
  </si>
  <si>
    <t xml:space="preserve">Постановление ГА МО "Об утверждении муниципальной программы муниципального образования Кавказский район "Развитие топливно-энергетического комплекса от 17.11.2014 №1778; </t>
  </si>
  <si>
    <t xml:space="preserve">Решение сессии МО "О создании муниципального дорожного фонда муниципального образования Кавказский район и утверждении порядка формирования и использования бюджетных ассигнований муниципального дорожного фонда муниципального образования Кавказский район" от 28.11.2013 №27; </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</si>
  <si>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</si>
  <si>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</si>
  <si>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ГА МО "Об организации деятельности муниципального учреждения "Управление по делам гражданской обороны, чрезвычайным ситуациям и обеспечению пожарной безопасности муниципального образования Кавказский район" от 06.02.2009 №46; </t>
  </si>
  <si>
    <t xml:space="preserve">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от 31.10.2014 №1731; </t>
  </si>
  <si>
    <t>Постановление ГА МО "О создании, содержании, использовании и восполнении запасов (резерва) материально-технических, продовольственных, медицинских и иных средств муниципального образования Кавказский район в целях гражданской обороны и ликвидации чрезвычайных ситуаций от 25.02.2014 №447;</t>
  </si>
  <si>
    <t xml:space="preserve">Постановление ГА МО "Устав муниципального казенного учреждения "Управление по делам гражданской обороны, чрезвычайным ситуациям муниципального образования Кавказский район от 06.09.2011 №835; </t>
  </si>
  <si>
    <t xml:space="preserve">Устав учреждения "Устав "Ситуационного центра муниципального образования Кавказский район от 08.02.2011 №91; </t>
  </si>
  <si>
    <t>Постановление ГА МО Кавказский район №876 от 30.05.2017 г "Об утверждении Устава муниципального автономного дошкольного образовательного учреждения центр развития ребенка - детский сад №33 станицы Кавказская муниципального образования Кавказский район"</t>
  </si>
  <si>
    <t>Постановление ГА МО Кавказский район №1069 от 07.07.2015 "Об утверждении Устава в новой редакции  муниципального бюджетного дошкольного образовательного учреждения детский сад  общеразвивающего вида № 31 поселка Мирской муниципального образования Кавказский район"</t>
  </si>
  <si>
    <t>Постановление ГА МО Кавказский район №1070 от 07.07.2015 "Об утверждении Устава в новой редакции муниципального бюджетного  дошкольного образовательного учреждения детский сад №28 ст.Темижбекская муниципального образования Кавказский район"</t>
  </si>
  <si>
    <t xml:space="preserve">Постановление ГА МО Кавказский район №1167 от 07,08,2015 г. "Об утверждении Устава муниципального автономного дошкольного образовательного учреждения "Центр развития ребенка - детский сад №14 г.Кропоткин" муниципального образования Кавказский район" </t>
  </si>
  <si>
    <t xml:space="preserve">Постановление ГА МО Кавказский район №1091 от 14,07,2015 г. "Об утверждении Устава муниципального бюджетного дошкольного образовательного учреждения "Детский сад комбинированного вида №7 г.Кропоткин" муниципального образования Кавказский район" </t>
  </si>
  <si>
    <t>Постановление ГА МО Кавказский район  №1995 от 23.12.2014 г. "Об утверждении Устава  муниципального бюджетного дошкольного образовательного учреждения "Детский сад №8 г.Кропоткин" муниципального образования Кавказский район"</t>
  </si>
  <si>
    <t xml:space="preserve">Постановление ГА МО Кавказский район №1090 от 14,07,2015 г. "Об утверждении Устава муниципального бюджетного дошкольного образовательного учреждения "Детский сад №6 г.Кропоткин" муниципального образования Кавказский район" </t>
  </si>
  <si>
    <t xml:space="preserve">Постановление ГА МО Кавказский район №1173 от 07,08,2015 г. "Об утверждении Устава  муниципального бюджетного дошкольного образовательного учреждения "Детский сад №30" муниципального образования Кавказский район" </t>
  </si>
  <si>
    <t xml:space="preserve">Постановление ГА МО Кавказский район №1172 от 07,08,2015 г. "Об утверждении Устава в новой редакции муниципального бюджетного дошкольного образовательного учреждения "Детский сад №29" муниципального образования Кавказский район" </t>
  </si>
  <si>
    <t xml:space="preserve">Постановление ГА МО Кавказский район № 1171 от 07,08,2015 г. "Об утверждении Устава в новой редакции муниципального бюджетного дошкольного образовательного учреждения "Детский сад №27" муниципального образования Кавказский район" </t>
  </si>
  <si>
    <t>Постановление ГА МО Кавказский район №1170 от 07,08,2015 г. "Об утверждении Устава в новой редакции  муниципального бюджетного дошкольного образовательного учреждения "Детский сад №25" муниципального образования Кавказский район"</t>
  </si>
  <si>
    <t xml:space="preserve">Постановление ГА МО Кавказский район №1095 от 14,07,2015 г. "Об утверждении Устава в новой редакции муниципального бюджетного дошкольного образовательного учреждения "Детский сад №24" муниципального образования Кавказский район" </t>
  </si>
  <si>
    <t xml:space="preserve">Постановление ГА МО Кавказский район №1154 от 06,08,2015 г. "Об утверждении Устава в новой редакции муниципального бюджетного дошкольного образовательного учреждения "Детский сад №23" муниципального образования Кавказский район" </t>
  </si>
  <si>
    <t xml:space="preserve">Постановление ГА МО Кавказский район №1169 от 07,08,2015 г "Об утверждении Устава муниципального автономного дошкольного образовательного учреждения "Детский сад №22" муниципального образования Кавказский район" </t>
  </si>
  <si>
    <t xml:space="preserve">Постановление ГА МО Кавказский район №1097 от 14,07,2015 г "Об утверждении Устава муниципального бюджетного дошкольного образовательного учреждения "Центр развития ребенка детский сад №21 имени М.Горького муниципального образования Кавказский район" </t>
  </si>
  <si>
    <t xml:space="preserve">Постановление ГА МО Кавказский район №1153 от 06,08,2015 г "Об утверждении Устава муниципального бюджетного дошкольного образовательного учреждения "Детский сад №20 поселка Степной муниципального образования Кавказский район" </t>
  </si>
  <si>
    <t xml:space="preserve">Постановление ГА МО Кавказский район №1068 от 07,07,2015 г "Об утверждении Устава  муниципального бюджетного дошкольного образовательного учреждения "Детский сад №19 х.Лосево" муниципального образования Кавказский район" </t>
  </si>
  <si>
    <t xml:space="preserve">Постановление ГА МО Кавказский район №1067 от 07,07,2015 г "Об утверждении Устава муниципального бюджетного дошкольного образовательного учреждения "Детский сад №16 г.Кропоткин" муниципального образования Кавказский район" </t>
  </si>
  <si>
    <t xml:space="preserve">Постановление ГА МО Кавказский район №1088 от 14,07,2015 г "Об утверждении Устава муниципального бюджетного дошкольного образовательного учреждения "Детский сад №1 г.Кропоткин" муниципального образования Кавказский район" </t>
  </si>
  <si>
    <t xml:space="preserve">Постановление ГА МО Кавказский район №1089 от 14,07,2015 г "Об утверждении Устава муниципального бюджетного дошкольного образовательного учреждения "Детский сад  №3" муниципального образования Кавказский район" </t>
  </si>
  <si>
    <t xml:space="preserve">Постановление ГА МО Кавказский район №1094 от 14,07,2015 г "Об утверждении Устава муниципального автономного дошкольного образовательного учреждения "Центр развития ребенка - детский сад №18 г.Кропоткин" муниципального образования Кавказский район" </t>
  </si>
  <si>
    <t>Постановление ГА МО Кавказский район №1168 от 07,08,2015 г. "Об утверждении Устава муниципального бюджетного дошкольного образовательного учреждения "Детский сад комбинированного вида №15 г.Кропоткин" муниципального образования Кавказский район" №1168 от 07,08,2015</t>
  </si>
  <si>
    <t xml:space="preserve">п. 1-4 
</t>
  </si>
  <si>
    <t>п.1,2,3</t>
  </si>
  <si>
    <t>07,08,2015</t>
  </si>
  <si>
    <t>14,07,2015</t>
  </si>
  <si>
    <t>23,12,2014</t>
  </si>
  <si>
    <t>06,08,2015</t>
  </si>
  <si>
    <t>07,07,2015</t>
  </si>
  <si>
    <t>Постановление ГА МО Кавказский район №1562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№2" города Кропоткина муниципального образования Кавказский район"</t>
  </si>
  <si>
    <t>Постановление ГА МО Кавказский район №1561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№1 им.Свиридова" города Кропоткина муниципального образования Кавказский район"</t>
  </si>
  <si>
    <t xml:space="preserve">п. 1,2,3 
</t>
  </si>
  <si>
    <t xml:space="preserve">п. 1,3 ; 
</t>
  </si>
  <si>
    <t>12,08,2015</t>
  </si>
  <si>
    <t>21,05,2015</t>
  </si>
  <si>
    <t xml:space="preserve">п. 1,3; 
</t>
  </si>
  <si>
    <t>Постановление ГА МО Кавказский район №1590 от 01.12.2016 г. "Об утверждении устава муниципального бюджетного общеобразовательного учреждения средняя общеобразовательная школа № 4 города имени Ж.Макеевой Кропоткин муниципального образования Кавказский район"</t>
  </si>
  <si>
    <t xml:space="preserve">Постановление ГА МО Кавказский район №1164 от 07,08,2015 г "Об утверждении Устава муниципального автономного дошкольного образовательного учреждения центр развития ребенка - детский сад №2 г.Кропоткин муниципального образования Кавказский район" </t>
  </si>
  <si>
    <t xml:space="preserve">Постановление ГА МО Кавказский район №1066 от 07,08,2015 г. "Об утверждении Устава муниципального бюджетного дошкольного образовательного учреждения "Детский сад комбинированного вида №11 г.Кропоткин" муниципального образования Кавказский район" </t>
  </si>
  <si>
    <t xml:space="preserve">Постановление ГА МО Кавказский район №1763 от 29,11,2017 г. "Об утверждении Устава муниципального автономного дошкольного образовательного учреждения Центр развития ребенка - детский сад №17 г.Кропоткин муниципального образования Кавказский район" </t>
  </si>
  <si>
    <t xml:space="preserve">Постановление ГА МО Кавказский район №872 от 21,05,2015 "Об утверждении устава  муниципального бюджетного общеобразовательного учреждения средняя общеобразовательная школа №13 станицы Дмитриевская муниципального образования Кавказский район" </t>
  </si>
  <si>
    <t>Постановление ГА МО Кавказский район №1063 от 07.07.2015 "Об утверждении Устава "Муниципального автономного образовательного учреждения дополнительного образования детей центр внешкольной работы города Кропоткин муниципального образования Кавказский район"</t>
  </si>
  <si>
    <t>Постановление ГА МО Кавказский район №1571 от 10.12.2015 г. "О переименовании муниципального бюджетного образовательного учреждения дополнительного образования детей "Детской художественной школы города Кропоткина" муниципального образования Кавказский район в муниципальное бюджетное учреждение дополнительного образования детскую художественную школу города Кропоткин муниципального образования Кавказский район и утверждении устава в новой редакции</t>
  </si>
  <si>
    <t>Постановление ГА МО Кавказский район №1032 от 30.06.2015 "Об утверждении Устава муниципального бюджетного образовательного учреждения дополнительного образования детей станция юных натуралистов города Кропоткина муниципального образования Кавказский район"</t>
  </si>
  <si>
    <t xml:space="preserve">п. 1,2,3 ; 
</t>
  </si>
  <si>
    <t>30,06,2015</t>
  </si>
  <si>
    <t>Постановление ГА МО Кавказский район №1033 от 30,06,2015 "Об утверждении Устава муниципального  бюджетного образовательного учреждения дополнительного образования дом детского творчества муниципального образования Кавказский район"</t>
  </si>
  <si>
    <t>Постановление ГА МО Кавказский район №1184 от 12,08,2015 "Об утверждении Устава муниципального бюджетного образовательного учреждения дополнительного образования детская юношеская спортивная школа "Совершенство" города Кропоткин муниципального образования Кавказский район"</t>
  </si>
  <si>
    <t>п. 1,3</t>
  </si>
  <si>
    <t xml:space="preserve">Постановление №431 от 10.03.2016 года "О порядке финансирования питания учащихся в  муниципальном образовании Кавказский район" </t>
  </si>
  <si>
    <t>с 10.03.2016</t>
  </si>
  <si>
    <t xml:space="preserve">Постановление №1537 от 23.11.2016 года "О порядке финансирования питания учащихся и педагогических работников в муниципальном образовании Кавказский район" </t>
  </si>
  <si>
    <t>Постановление ГА МО Кавказский район № № 1732 от 31.10.2014г. "Об утверждении муниципальной программы "Организация отдыха и оздоровления детей и подростков" МО Кавказский район"</t>
  </si>
  <si>
    <t>Постановление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</si>
  <si>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Постановление ГА МО Кавказский район №1429 от 28.10.2016 г. "О создании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</si>
  <si>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 1 -4 
</t>
  </si>
  <si>
    <t>Постановление ГА МО Кавказский район №1693 от 23.12.2016 г "Об утверждении Устава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</si>
  <si>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Постановление ГА МО Кавказский район №801 от 06.06.2016 "Об утверждении Устава муниципального казенного учреждения "Централизованная бухгалтерия  образования Кавказский район" ; </t>
  </si>
  <si>
    <t xml:space="preserve">Решение Совета МО Кавказский район №75 от 27.03.2014 "Об утверждении Положения управления образования администрации муниципального образования Кавказский район"; </t>
  </si>
  <si>
    <t xml:space="preserve">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</si>
  <si>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 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</si>
  <si>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Постановление ГА МО "О предоставлении компенсационных выплат на возмещение расходов по оплате жилья,отопления и освещения отдельным категориям граждан, работающим и проживающим в сельских населенных пунктах муниципального образования Кавказский район от 23.05.2013 №602; </t>
  </si>
  <si>
    <t xml:space="preserve">Устав учреждения "муниципального бюджетного учреждения "Управление архитектуры и градостроительства муниципального образования Кавказский район от 26.12.2011 №1391; </t>
  </si>
  <si>
    <t xml:space="preserve">Постановление ГА МО "Устав муниципального казенного учреждения культуры Центральная межпоселенческая библиотека" муниципального образования Кавказский район от 15.12.2016 №1657; </t>
  </si>
  <si>
    <t>Постановление ГА МО "Об утверждении муниципальной программы муниципального образования Кавказский район "Развитие культуры"  № 1693 от 24.10.2014г.</t>
  </si>
  <si>
    <t xml:space="preserve">Постановление ГА МО "Об утверждении муниципальной программы муниципального образования Кавказский район "Развитие культуры"  от 24.10.2014 №1693; </t>
  </si>
  <si>
    <t xml:space="preserve">Постановление ГА МО "Устав муниципального казенного учреждения "Централизованная бухгалтерия отдела культуры" муниципального образования Кавказский район от 15.12.2016 №1656; </t>
  </si>
  <si>
    <t xml:space="preserve">Постановление ГА МО "Устав муниципального казенного учреждения культуры "Организационно-методический центр культуры" муниципального образования Кавказский район от 21.12.2016 №1678; </t>
  </si>
  <si>
    <t xml:space="preserve">Постановление Администрации муниципального образования Кавказский район  от 31 октября 2014 г. N 1731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t>
  </si>
  <si>
    <t xml:space="preserve">Постановление Администрации муниципального образования Кавказский район №211 от 24.11.2011 "Об утверждении положения по мобилизационной подготовке" </t>
  </si>
  <si>
    <t xml:space="preserve">п. 1,2 ; 
</t>
  </si>
  <si>
    <t xml:space="preserve">Постановление ГА МО "Об утверждении муниципальной программы муниципального образования Кавказский район "Экономическое развитие и инновационная экономика"  от 06.11.2014 №1743; </t>
  </si>
  <si>
    <t>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</si>
  <si>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</si>
  <si>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 Устав учреждения "Устав муниципального учреждения "Сельскохозяйственный информационно-консультационный центр "Кавказский" муниципального образования Кавказский район от 21.11.2011 №1196; </t>
  </si>
  <si>
    <t>п.1,2,4</t>
  </si>
  <si>
    <t>п.1,2,5</t>
  </si>
  <si>
    <t>п.1,2,6</t>
  </si>
  <si>
    <t>п.1,2,7</t>
  </si>
  <si>
    <t>п.1,2,8</t>
  </si>
  <si>
    <t xml:space="preserve"> Постановление ГА МО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</si>
  <si>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 xml:space="preserve">п. 1 ; 
</t>
  </si>
  <si>
    <t xml:space="preserve">Постановление администрации МО Кавказский район от 05.06.2014г № 1009"Об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</si>
  <si>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п. 1, 2</t>
  </si>
  <si>
    <t xml:space="preserve">Постановление Администрации муниципального образования Кавказский район  от 20 октября 2014 г. N 1658 "Об утверждении муниципальной программы муниципального образования Кавказский район "Развитие физической культуры и спорта" </t>
  </si>
  <si>
    <t xml:space="preserve">Постановление Администрации муниципального образования Кавказский район от 29 октября 2014 г. N 1717 "Об утверждении муниципальной программы муниципального образования Кавказский район "Обеспечение безопасности населения" </t>
  </si>
  <si>
    <t>Постановление Администрации муниципального образования Кавказский район №1690 от 22.12.2016 г "О переименовании муниципального бюджетного учреждения "Центр спортивной подготовки" муниципального образования Кавказский район в муниципальное бюджетное учреждение спортивная школа "Буревестник" муниципального образования Кавказский район и утверждении устава";</t>
  </si>
  <si>
    <t>Постановление ГА МО Кавказский район №1654 от 15.12.2016 г "О переименовании муниципального бюджетного учреждения дополнительного образования детско-юношеской спортивной школы "Олимп" муниципального образования Кавказский район в муниципальное бюджетное учреждение спортивная школа "Олимп" муниципального образования кавказский район и утверждении устава в новой редакции"</t>
  </si>
  <si>
    <t>Постановление ГА МО Кавказский район №1753 от 29.12.2016 г. "О переименовании муниципального бюджетного учреждения дополнительного образования детско-юношеской спортивной школы "Юность" муниципального образования Кавказский район в муниципальное бюджетное учреждение спортивная школа "Юность" муниципального образования Кавказский район и утверждении устава" №1753 от 29.12.2016;</t>
  </si>
  <si>
    <t>Постановление ГА МО Кавказский район №1649 от 14.12.2016 "О переименовании муниципального бюджетного учреждения дополниительного образования детско-юношеской спортивной школы "Спартак" города Кропоткин муниципального образования Кавказский район в муниципальное бюджетное учреждение спортивная школа №1 города Кропоткин муниципального образования Кавказский район и утверждении устава";</t>
  </si>
  <si>
    <t>Постановление ГА МО Кавказский район №1697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</si>
  <si>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ГА МО Кавказский район №1696 от 23.12.2016 "О переименовании муниципального бюджетного учреждения дополнительного образования детско-юношеской спортивной школы "Прометей" муниципального образования Кавказский район в муниципальное бюджетное учреждение спортивная школа "Прометей" муниципального образования Кавказский район и утверждении устава"</t>
  </si>
  <si>
    <t>Постановление ГА МО Кавказский район №1655 от 15.12.2016 г "О переименовании муниципального бюджетного учреждения "Физкультурный спортивный центр" муниципального образования Кавказский район в муниципальное бюджетное учреждение спортивная школа "Ника" муниципального образования Кавказский район и утверждении устава"</t>
  </si>
  <si>
    <t>Постановление ГА МО Кавказский район №1680 от 21.12.2016; "О создании муниципального казенного учреждения "Молодёжный центр "Эдельвейс" муниципального образования Кавказский район путем изменения типа существующего муниципального бюджетного учреждения молодежный центр "Эдельвейс" муниципального образования Кавказский район"</t>
  </si>
  <si>
    <t xml:space="preserve">Постановление Администрации муниципального образования Кавказский район  от 21 ноября 2014 г. N 1834 "Об утверждении муниципальной программы муниципального образования Кавказский район "Молодежь Кавказского района" </t>
  </si>
  <si>
    <t xml:space="preserve">Постановление Администрации муниципального образования Кавказский район от 17 ноября 2014 г. N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</si>
  <si>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от 14 ноября 2014 г. N 1775 "Об утверждении муниципальной программы муниципального образования Кавказский район "Социальная поддержка граждан" </t>
  </si>
  <si>
    <t>03.4.01.L4970</t>
  </si>
  <si>
    <t>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</si>
  <si>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п1</t>
  </si>
  <si>
    <t>Постановление ГА МО  №902 от 23.09.2011 "О создании муниципального бюджетного учреждения "Аварийно-спасательный отряд муниципального образования Кавказский район" и утверждении устава в новой редакции";</t>
  </si>
  <si>
    <t>п1,3</t>
  </si>
  <si>
    <t>3.01.02.0.015</t>
  </si>
  <si>
    <t>Постановление ГА МО Кавказский район "О регламенте администрации муниципального образования Кавказский район" № 669 от 29.07.2010</t>
  </si>
  <si>
    <t xml:space="preserve">Регламент Совета муниципального образования Кавказский район (утвержден решением Совета МО Кавказский район от 24.06.2010 г. N° 284). </t>
  </si>
  <si>
    <t xml:space="preserve">Решение Совета МО Кавказский район № 270 от 23.12.2015г "Об утверждении структуры администрации муниципального образования Кавказский район" </t>
  </si>
  <si>
    <t>Решение Совета МО Кавказский район  №174 от 24.12.2009 г "Об утверждении Положения о финансовом управлении администрации муниципального образования Кавказский район"</t>
  </si>
  <si>
    <t xml:space="preserve">Решение Совета МО Кавказский район №229 от 30.09.2015 "Об утверждении Регламента Совета муниципального образования Кавказский район" </t>
  </si>
  <si>
    <t xml:space="preserve">27.05.2014 
</t>
  </si>
  <si>
    <t xml:space="preserve">Решение Совета МО Кавказский район №125 от 23.09.2014 "Об утверждении Положения отдела физической культуры администрации муниципального образования Кавказский район" ; </t>
  </si>
  <si>
    <t xml:space="preserve">Решение Совета МО Кавказский район №97 от 27.05.2014 "Решение об утверждении Положения об управлении сельского хозяйства администрации муниципального образования Кавказский район" </t>
  </si>
  <si>
    <t xml:space="preserve">Решение Совета МО Кавказский район №357 от 26.10.2016 г. "Об утверждении Положения о порядке выплаты денежной компенсации расходов депутатам Совета муниципального образования Кавказский район, осуществляющим свои полномочия на непостоянной основе" </t>
  </si>
  <si>
    <t>п.1-2</t>
  </si>
  <si>
    <t>Постановление ГА МО №1159 от 14.11.2011г "О создании муниципального казенного учреждения "Производственно-эксплуатационная служба муниципального образования Кавказский район" и об утверждении устава"</t>
  </si>
  <si>
    <t>Постановление ГА МО №559 от 27.02.2015г "О создании муниципального казенного учреждения "Централизованная бухгалтерия администрации муниципального образования Кавказский район" и об утверждении устава"</t>
  </si>
  <si>
    <t>27.02.2015 г.</t>
  </si>
  <si>
    <t>14.11.2011г</t>
  </si>
  <si>
    <t>Устав учреждения " муниципального казенного учреждения "Производственно- эксплуатационная служба муниципального образования Кавказский район от 14.11.2011 №1159</t>
  </si>
  <si>
    <t xml:space="preserve">Постановление ГА МО "О создании муниципального казенного учреждения "Централизованная бухгалтерия администрации муниципального образования Кавказский район" от 27.02.2015 №559; </t>
  </si>
  <si>
    <t>п.1,2</t>
  </si>
  <si>
    <t xml:space="preserve">Постановление Администрации муниципального образования Кавказский район от 14 ноября 2014 г. N 1776 "Об утверждении муниципальной программы муниципального образования Кавказский район "Информационное общество муниципального образования Кавказский район" </t>
  </si>
  <si>
    <t xml:space="preserve">Решение сессии МО "О пенсии и дополнительном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 от 30.09.2015 №226; </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</si>
  <si>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</si>
  <si>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ст.14</t>
  </si>
  <si>
    <t>Постановление ГА МО "Об утверждении муниципальной программы муниципального образования Кавказский район "Развитие образования" от 31.10.2014 №0733;</t>
  </si>
  <si>
    <t>п. 1 пп.1.1</t>
  </si>
  <si>
    <t xml:space="preserve">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 </t>
  </si>
  <si>
    <t xml:space="preserve">Решение сессии МО "Об утверждении Положения о бюджетном процессе в муниципальном образовании Кавказский район" от 28.02.2013 №661; </t>
  </si>
  <si>
    <t>Р1</t>
  </si>
  <si>
    <t>3.00.00.0.000</t>
  </si>
  <si>
    <t>Расходные обязательства, возникшие в результате принятия нормативных правовых актов муниципального района, заключения договоров (соглашений)</t>
  </si>
  <si>
    <t>02.1.01.R0820</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</si>
  <si>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</si>
  <si>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 1779 от 17.11.2014г.</t>
  </si>
  <si>
    <t>Постановление ГА МО "Об утверждении муниципальной программы "Обеспечение безопасности населения" № 1717 от 29.10.14г.</t>
  </si>
  <si>
    <t>Постановление ГА МО "Об утверждении муниципальной программы "Развитие топливно-энергетического комплекса"  № 1778 от 17.11.2014г.</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</si>
  <si>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</si>
  <si>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"Развитие культуры" № 1693 от 24.10.2014г.</t>
  </si>
  <si>
    <t>Постановление от 20.02.2019г. № 192 Об утверждении Устава муниципального бюджетного учреждения "Аварийно-спасательный отряд муниципального образования Кавказский район" в новой редакции</t>
  </si>
  <si>
    <t xml:space="preserve"> 20.02.2019 </t>
  </si>
  <si>
    <t>п.3.2</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</si>
  <si>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</si>
  <si>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919</t>
  </si>
  <si>
    <t>905</t>
  </si>
  <si>
    <t>902</t>
  </si>
  <si>
    <t>921</t>
  </si>
  <si>
    <t>03.5.01.10360</t>
  </si>
  <si>
    <t>02.1.01.С0820</t>
  </si>
  <si>
    <t>926</t>
  </si>
  <si>
    <t>929</t>
  </si>
  <si>
    <t>08.1.03.S2820</t>
  </si>
  <si>
    <t>925</t>
  </si>
  <si>
    <t>934</t>
  </si>
  <si>
    <t xml:space="preserve"> Постановление ГА МО "О предоставлении мер социальной поддержки педагогическим работникам образовательных организаций, проживающих и работающих в сельских населенных  пунктах муниципального образования Кавказский район по оплате жилых помещений, отопления и освещения от 03.02.2016 №94</t>
  </si>
  <si>
    <t>раздел 1.</t>
  </si>
  <si>
    <t xml:space="preserve">Постановление администрации МО Кавказский район от 05.06.2014г № 1009 "Об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</si>
  <si>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01,01,2016</t>
  </si>
  <si>
    <t>27,03,2014</t>
  </si>
  <si>
    <t>Код главы</t>
  </si>
  <si>
    <t>1</t>
  </si>
  <si>
    <t>04.1.01.S0620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</si>
  <si>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</si>
  <si>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Л.А. Губанова</t>
  </si>
  <si>
    <t>Заместитель главы, начальник финансового управления</t>
  </si>
  <si>
    <t xml:space="preserve">Постановление ГА МО "Об утверждении Положения о порядке использования бюджетных ассигнований резервного фонда муниципального образования Кавказский район" от 19.02.2010 №100; </t>
  </si>
  <si>
    <t xml:space="preserve">Постановление ГА МО "О проведении мероприятий по страхованию ответственности муниципального образования Кавказский район за причиненный вред в результате аварии на опасных объектах муниципальной казны муниципального образования Кавказский район от 23.01.2013 №38; </t>
  </si>
  <si>
    <t xml:space="preserve">Постановление ГА МО Кавказский район №1818 от 28,11,2019 г. "Об утверждении Устава муниципального бюджетного дошкольного образовательного учреждения "Детский сад комбинированного вида №4 г.Кропоткин" муниципального образования Кавказский район" </t>
  </si>
  <si>
    <t>Постановление ГА МО Кавказский район №1819 от 28.11.2019 г. "Об утверждении Устава муниципального бюджетного дошкольного образовательного учреждения "Детский сад №5 г.Кропоткин" муниципального образования Кавказский район"</t>
  </si>
  <si>
    <t xml:space="preserve">Постановление ГА МО Кавказский район №1743 от 19.11,2019 г. "Об утверждении Устава муниципального бюджетного дошкольного образовательного учреждения "Детский сад №9 г.Кропоткин" муниципального образования Кавказский район" </t>
  </si>
  <si>
    <t xml:space="preserve">Постановление ГА МО Кавказский район №1820 от 28,11,2019 г "Об утверждении Устава муниципального бюджетного дошкольного образовательного учреждения "Детский сад №12 г.Кропоткин" муниципального образования Кавказский район" </t>
  </si>
  <si>
    <t xml:space="preserve">Постановление ГА МО Кавказский район №1505 от 02.10.2019 г. "Об утверждении Устава в новой редакции муниципального бюджетного дошкольного образовательного учреждения "Детский сад №26" муниципального образования Кавказский район" </t>
  </si>
  <si>
    <t>Постановление ГА МО Кавказский район №1449 от 24.09.2019 г. "Об утверждении устава  муниципального бюджетного общеобразовательного учреждения средняя общеобразовательная школа №1 имени С.В. Целых г. Кропоткин муниципального образования Кавказский район"</t>
  </si>
  <si>
    <t>Постановление ГА МО Кавказский район №1431 от 18.09.2019 "Об утверждении устава  муниципального бюджетного общеобразовательного учреждения открытая (сменная) общеобразовательная школа №1 имени И.И. Никонова города Кропоткина муниципального образования Кавказский район"</t>
  </si>
  <si>
    <t xml:space="preserve">Постановление ГА МО Кавказский район №1332  от 30.08.2019 г. "Об утверждении устава  муниципального автономного общеобразовательного учреждения лицея №3 имени В.М. Ломоносова г. Кропоткин муниципального образования Кавказский район" </t>
  </si>
  <si>
    <t xml:space="preserve">Постановление ГА МО Кавказский район №1317 от 27.08,2019 "Об утверждении Устава муниципального бюджетного образовательного учреждения средняя общеобразовательная школа №5 муниципального образования Кавказский район" </t>
  </si>
  <si>
    <t>Постановление ГА МО Кавказский район №1460 от 25.09.2019  "Об утверждении устава муниципального бюджетного общеобразовательного учреждения средняя общеобразовательная школа №6 имени Ю.А. Гагарина города Кропоткина муниципального образования Кавказский район"</t>
  </si>
  <si>
    <t xml:space="preserve">Постановление ГА МО Кавказский район №1318 от 27,08,2019 "Об утверждении устава муниципального бюджетного общеобразовательного учреждения средняя общеобразовательная школа №11 города Кропоткина муниципального образования Кавказский район" </t>
  </si>
  <si>
    <t>Постановление ГА МО Кавказский район  №1669 от 05,11,2019 "Об утверждении устава  муниципального бюджетного общеобразовательного учреждения средняя общеобразовательная школа №16 имени В.К. Рыжова города Кропоткина муниципального образования Кавказский район"</t>
  </si>
  <si>
    <t>Постановление ГА МО Кавказский район  №1157  от 01.08.2019  "Об утверждении устава  муниципального бюджетного общеобразовательного учреждения средняя общеобразовательная школа №17 имени Г.К. Жукова города Кропоткина муниципального образования Кавказский район"</t>
  </si>
  <si>
    <t>Постановление ГА МО Кавказский район №1709 от 13.11,2019 "Об утверждении устава  муниципального бюджетного общеобразовательного учреждения лицей №45 имени академика С.П. Королева города Кропоткин муниципального образования Кавказский район"</t>
  </si>
  <si>
    <t xml:space="preserve">Постановление ГА МО Кавказский район №1412 от 16.09.2019 "Об утверждении Устава муниципального бюджетного общеобразовательного учреждения "Школа основного общего образования №43 имени А.Л. Гречишкина станицы Казанская муниципального образования Кавказский район" </t>
  </si>
  <si>
    <t>Постановление ГА МО Кавказский район №1324 от 28.08.2019 "Об утверждении устава муниципального бюджетного общеобразовательного учреждения средняя общеобразовательная школа №8 поселка им.М.Горького муниципального образования Кавказский район"</t>
  </si>
  <si>
    <t xml:space="preserve">Постановление ГА МО Кавказский район №1405 от 13,09,2019 г "Об утверждении устава муниципального бюджетного общеобразовательного учреждения средняя общеобразовательная школа №9 имени В.С. Кашук хутора Привольный муниципального образования Кавказский район" </t>
  </si>
  <si>
    <t xml:space="preserve">Постановление ГА МО Кавказский район №1411 от 16.09.2019 "Об утверждении устава муниципального бюджетного общеобразовательного учреждения средняя общеобразовательная школа №10 имени В.Ф. Маргелова поселка Степной муниципального образования Кавказский район" </t>
  </si>
  <si>
    <t xml:space="preserve">Постановление ГА МО Кавказский район №1356 от 05,09,2019 "Об утверждении устава муниципального бюджетного общеобразовательного учреждения средняя общеобразовательная школа №12 имени А.С. Пушкина станицы Кавказская муниципального образования Кавказский район" </t>
  </si>
  <si>
    <t xml:space="preserve">Постановление ГА МО Кавказский район №1369 от 06.09.,2019 "Об утверждении устава муниципального бюджетного общеобразовательного учреждения средняя общеобразовательная школа №14 имени А.И.Покрышкина станицы Кавказская муниципального образования Кавказский район" </t>
  </si>
  <si>
    <t>Постановление ГА МО Кавказский район №1515 от 03,10,2019 "Об утверждении устава муниципального бюджетного общеобразовательного учреждения средняя общеобразовательная школа №15 имени А.П. Маресьева поселка Мирской муниципального образования Кавказский район"</t>
  </si>
  <si>
    <t>Постановление ГА МО Кавказский район  №1331 от 30.08,2019 г Об утверждении устава муниципального бюджетного общеобразовательного учреждения средняя общеобразовательная школа №18 имени Н.П.Симоняка станицы Темижбекской  муниципального образования Кавказский район"</t>
  </si>
  <si>
    <t xml:space="preserve">Постановление ГА МО Кавказский район №1404 от 13.09,2019 "Об утверждении устава муниципального бюджетного общеобразовательного учреждения средняя общеобразовательная школа №20 имени Н.Г. Чернышева станицы Казанская муниципального образования Кавказский район" </t>
  </si>
  <si>
    <t>Муниципальный контракт с ПАО «Краснодарский краевой инвестиционный банк»  № 01183000045190004430001 от 03 сентября 2019 года</t>
  </si>
  <si>
    <t xml:space="preserve">Соглашение о предоставлении в 2020, 2021 и 2022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30.01.2020 г №347; </t>
  </si>
  <si>
    <t>пп 1.1</t>
  </si>
  <si>
    <t>Решение Совета МО Кавказский район №192 от 19.02.2020 г. "Об утверждении Положения отдела культуры администрации муниципального образования Кавказский район";</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</si>
  <si>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</si>
  <si>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по предоставлению иных межбюджетных трансфертов, всего</t>
  </si>
  <si>
    <t>в иных случаях, не связанных с заключением соглашений, предусмотренных в подпункте 1.6.4.1, всего</t>
  </si>
  <si>
    <t>межбюджетные трансферты из бюджета муниципального района на поддержку мер по обеспечению сбалансированности бюджетов поселений, входящих в состав данного муниципального района, в том числе в форме дотаций</t>
  </si>
  <si>
    <t>в иных случаях, не связанных с заключением соглашений, предусмотренных в подпункте 1.6.4.1</t>
  </si>
  <si>
    <t>п.1,3</t>
  </si>
  <si>
    <t>п.3</t>
  </si>
  <si>
    <t>п. 1</t>
  </si>
  <si>
    <t>п.3.1</t>
  </si>
  <si>
    <t>п. 2.1</t>
  </si>
  <si>
    <t>Решение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2 от 20.12.2013 г.</t>
  </si>
  <si>
    <t>Постановление ГА МО Кавказский район № 730 от  09.07.2020 г "Об утверждении устава муниципального бюджетного общеобразовательного учреждения средняя общеобразовательная школа № 21 имени Т.Костыриной хутора Лосево муниципального образования Кавказский район"</t>
  </si>
  <si>
    <t>01.1.02.L3040</t>
  </si>
  <si>
    <t>901</t>
  </si>
  <si>
    <t>910</t>
  </si>
  <si>
    <t>06.1.01.S0460</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</si>
  <si>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2021 год» №1Кроп от 28.12.2020 г.</t>
  </si>
  <si>
    <t xml:space="preserve">Решение Совета Кропоткинского гп № 140 от 21.11.2013 г.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t>
  </si>
  <si>
    <t>бессрочно</t>
  </si>
  <si>
    <t>Соглашение №9 от 15.12.2020 г. "О передаче полномочий по осуществлению внешнего муниципального финансового контроля Кропоткинского городского поселения Кавказского района"</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</si>
  <si>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2021 год» № б/н от 28.12.2020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</si>
  <si>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№8 от 15.12.2020 г.</t>
  </si>
  <si>
    <t>Соглашение «О передаче полномочий по осуществлению внутреннего муниципального финансового контроля на 2021 год администрацией Лосевского сельского поселения Кавказского района администрации муниципального образования Кавказский район» №б/н от 29.01.2021 г.</t>
  </si>
  <si>
    <t>Решение «О передаче полномочий по осуществлению внутреннего муниципального финансового контроля на 2021 год администрацией Лосевского сельского поселения Кавказского района администрации муниципального образования Кавказский район» №62 от 01.12.2020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</si>
  <si>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№6 от 15.12.2020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</si>
  <si>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 №б/н от 29.01.2021 г.</t>
  </si>
  <si>
    <t xml:space="preserve">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№1 от 15.12.2020 г. </t>
  </si>
  <si>
    <t>раздел 1 пункт 1.2</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</si>
  <si>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2021 год" №3 от 15.12.2020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</si>
  <si>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№4 от 15.12.2020 г.</t>
  </si>
  <si>
    <t>Соглашение «О передаче полномочий по осуществлению внутреннего муниципального финансового контроля на 2021 год администрацией Дмитриевского сельского поселения Кавказского района администрации муниципального образования Кавказский район» №2 от 28.01.2021 г.</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</si>
  <si>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№3 от 12.10.2020 г</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</si>
  <si>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№2 от 15.12.2020 г.</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</si>
  <si>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№5 от 26.11.2020</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</si>
  <si>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№7 от 15.12.2020</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</si>
  <si>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2021 год" №4 от 26.11.2020 г</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</si>
  <si>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2021 год" №1 от 29.01.2021 г.</t>
  </si>
  <si>
    <t>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№3 от 01.03.2021</t>
  </si>
  <si>
    <t>Соглашение «О передаче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библиотек Кропоткинского городского поселения Кавказского района на 2021 год» №6 от 12.03.2021 г.</t>
  </si>
  <si>
    <t>р. 1 пп.1.1</t>
  </si>
  <si>
    <t xml:space="preserve">Постановление ГА МО Кавказский район № 76 от 28.01.2020г.  "Об утверждении устава  муниципального бюджетного общеобразовательного учреждения средняя общеобразовательная школа №2 имени К.К. Рокоссовского г. Кропоткин муниципального образования Кавказский район" </t>
  </si>
  <si>
    <t>Постановление ГА МО Кавказский район №344 от 23.03.2020 "Об утверждении устава  муниципального бюджетного образовательного учреждения средней общеобразовательной школы №7 имени П.Н.Степаненко города Кропоткин муниципального образования Кавказский район"</t>
  </si>
  <si>
    <t xml:space="preserve">Постановление ГА МО Кавказский район № 187 от 24.02.2021 "Об утверждении устава  муниципального бюджетного общеобразовательного учреждения средняя общеобразовательная школа №44 имени Героя Советского союза Г.П. Поветкина города Кропоткин муниципального образования Кавказский район" </t>
  </si>
  <si>
    <t xml:space="preserve">Постановление ГА МО Кавказский район № 299 от 16.03.2020г  "Об утверждении устава муниципального бюджетного общеобразовательного учреждения средняя общеобразовательная школа №19 станицы Казанская муниципального образования Кавказский район" </t>
  </si>
  <si>
    <t xml:space="preserve">Соглашение о предоставлении в 2021, 2022 и 2023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03.02.2021 г №358; </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</si>
  <si>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2021 год" №46 от 20.11.2020г</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</si>
  <si>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2021 год" № 5 от 15.12.2020г.</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</si>
  <si>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</si>
  <si>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оказание поддержки социально ориентированным некоммерческим организациям, благотворительной деятельности и добровольчеству (волонтерству)</t>
  </si>
  <si>
    <t>участие в предупреждении и ликвидации последствий чрезвычайных ситуаций в границах поселения</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</si>
  <si>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</si>
  <si>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</si>
  <si>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3.06.00.0.000 - 3.06.00.0.000 -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</si>
  <si>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 xml:space="preserve">Решение МО "Об утверждении Положения о порядке управления и распоряжения имуществом, находящегося в собственности МО Кавказский район" от 24.12.2009 №192; </t>
  </si>
  <si>
    <t>03.5.02.10370</t>
  </si>
  <si>
    <t>08.1.03.S0471</t>
  </si>
  <si>
    <t>08.1.03.S0472</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</si>
  <si>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</si>
  <si>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07.1.02.S0640</t>
  </si>
  <si>
    <t>07.1.03.S0640</t>
  </si>
  <si>
    <t>01.1.02.S3410</t>
  </si>
  <si>
    <t xml:space="preserve">Постановление ГА МО Кавказский район №875 от 30.05.2017; "Об утверждении Устава муниципального автономного дошкольного образовательного учреждения центр развития ребенка - детский сад №32 города Кропоткин муниципального образования Кавказский район" </t>
  </si>
  <si>
    <t>8</t>
  </si>
  <si>
    <t xml:space="preserve">28.12.2015
</t>
  </si>
  <si>
    <t>Код и наименование расходного обязательства</t>
  </si>
  <si>
    <t>Реквизиты нормативного правового акта, договора, соглашения</t>
  </si>
  <si>
    <t>Объем ассигнований, руб.</t>
  </si>
  <si>
    <t xml:space="preserve">Устав МО "Устав муниципального образования Кавказский район" от 29.03.2017 №421 </t>
  </si>
  <si>
    <t>01.1.02.S3550</t>
  </si>
  <si>
    <t xml:space="preserve">Решение Сессии МО Кавказский район №367 от 23.12.2021 г "О принятии части полномочий по комплектованию библиотечных фондов библиотек поселений муниципального образования Кавказский район на 2022 год" </t>
  </si>
  <si>
    <t>Решение совета МО Кавказский район №369 от 23.12.2021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t>
  </si>
  <si>
    <t xml:space="preserve"> 01.01.2022</t>
  </si>
  <si>
    <t xml:space="preserve"> 01.01.2021</t>
  </si>
  <si>
    <t>Решение Сессии МО Кавказский район №370 от 23.12.2021 г. "О принятии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2022 год"</t>
  </si>
  <si>
    <t>Решение Совета Кропоткинского сельского поселения №365 от 18.11.2021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2022 год"</t>
  </si>
  <si>
    <t>п. 1,2</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</si>
  <si>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 №364 от 18.11.2021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</si>
  <si>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2022 год» №366 от 18.11.2021 г.</t>
  </si>
  <si>
    <t>1,2,3,4</t>
  </si>
  <si>
    <t>Соглашение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от 11.01.2021 №2</t>
  </si>
  <si>
    <t>Решение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№6 от 26.11.2021 г.</t>
  </si>
  <si>
    <t>п.1,2,3,4</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</si>
  <si>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№4 от 13.12.2021</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</si>
  <si>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2022 год" №6 от 10.12.2021 г.</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</si>
  <si>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2022 год" №5 от 10.12.2021 г</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</si>
  <si>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2022 год" №1 от 28.01.2022 г.</t>
  </si>
  <si>
    <t>раздел 1 пункт 1.1</t>
  </si>
  <si>
    <t>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2022 год" №2 от 28.10.2021 г.</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</si>
  <si>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2022 год" №1 от 13.12.2021 г.</t>
  </si>
  <si>
    <t xml:space="preserve">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2022 год" №1 от 28.10.2021 г. </t>
  </si>
  <si>
    <t xml:space="preserve">Решение МО Кавказский район "О принятии полномочий по осуществлению внутреннего муниципального финансового контроля муниципального образования Кавказский район" от 27.01.2022 №374; </t>
  </si>
  <si>
    <t xml:space="preserve">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2022 год" №78 от 29.10.2021 г. </t>
  </si>
  <si>
    <t>п.1.2</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</si>
  <si>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году» №б/н от 29.01.2021г.</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</si>
  <si>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2022 год" №79 от 29.10.2021г</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</si>
  <si>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2022 год" №3 от 13.12.2021 г.</t>
  </si>
  <si>
    <t>Решение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года» №86 от 24.12.2021 г.</t>
  </si>
  <si>
    <t xml:space="preserve">Решение сессии МО №353 от 28.10.2021г "Об утверждении Положения о контрольно-счетной палате муниципального образования Кавказский район" </t>
  </si>
  <si>
    <t>статья 8</t>
  </si>
  <si>
    <t>статья 21</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</si>
  <si>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№102 от 27.10.2021 г</t>
  </si>
  <si>
    <t>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13.12.2021 г.</t>
  </si>
  <si>
    <t>07.1.03.L5190</t>
  </si>
  <si>
    <t>08.1.03.S3570</t>
  </si>
  <si>
    <t>03.1.N9.53651</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</si>
  <si>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</si>
  <si>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3.06.00.0.000 -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</si>
  <si>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Постановление администрации муниципального образования Кавказский район от 22 сентября 2021 года № 1441 «Об утверждении Плана противодействия коррупции в администрации муниципального образования Кавказский район»</t>
  </si>
  <si>
    <t>Постановление ГА МО "Об утверждении муниципальной программы муниципального образования Кавказский район «Муниципальная политика и развитие гражданского общества» от 23.12.2021 г. №1909</t>
  </si>
  <si>
    <t>п.1,2,</t>
  </si>
  <si>
    <t xml:space="preserve">Постановление ГА МО от 23.12.2021 № 1909 "Об утверждении муниципальной программы муниципального образования Кавказский район «Муниципальная политика и развитие гражданского общества»   </t>
  </si>
  <si>
    <t xml:space="preserve">Соглашение от 10.01.2022 г. №б/н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2022 год" </t>
  </si>
  <si>
    <t xml:space="preserve">Соглашение от 01.02.2022  №б/н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2022 год" </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</si>
  <si>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№95 от 24.11.2021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</si>
  <si>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 1 от 10.01.2022 г.</t>
  </si>
  <si>
    <t>п.5.1</t>
  </si>
  <si>
    <t>Соглашение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2022 год» №б/н от 14.03.2022 г.</t>
  </si>
  <si>
    <t>Соглашение №3 от 11.01.2022 г.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t>
  </si>
  <si>
    <t xml:space="preserve">Соглашение №1 от 01.03.2022 г.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</si>
  <si>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№92 от 26.10.2021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</si>
  <si>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№б/н от 21.01.2022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</si>
  <si>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 № б/н от 27.12.2021 г.</t>
  </si>
  <si>
    <t>п.4</t>
  </si>
  <si>
    <t>п.2.1</t>
  </si>
  <si>
    <t>Соглашение №9 от 13.12.2021 г. "О передаче полномочий по осуществлению внешнего муниципального финансового контроля Кропоткинского городского поселения Кавказского района"</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</si>
  <si>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№94 от 24.11.2021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</si>
  <si>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№7 от 13.12.2021 г.</t>
  </si>
  <si>
    <t>Решение «О передаче полномочий по осуществлению внутреннего муниципального финансового контроля на 2022 год администрацией Дмитриевского сельского поселения Кавказского района администрации муниципального образования Кавказский район» №92 от 24.11.2021 г.</t>
  </si>
  <si>
    <t>Соглашение «О передаче полномочий по осуществлению внутреннего муниципального финансового контроля на 2022 год администрацией Дмитриевского сельского поселения Кавказского района администрации муниципального образования Кавказский район» № от 28.01.2022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</si>
  <si>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 №104 от 24.11.2021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</si>
  <si>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 №3 от 28.01.2022 г.</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</si>
  <si>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№95 от 22.11.2021 г.</t>
  </si>
  <si>
    <t>Решение «О передаче полномочий по осуществлению внутреннего муниципального финансового контроля на 2022 год администрацией Лосевского сельского поселения Кавказского района администрации муниципального образования Кавказский район» №96 от 22.11.2022 г.</t>
  </si>
  <si>
    <t>Соглашение «О передаче полномочий по осуществлению внутреннего муниципального финансового контроля на 2022 год администрацией Лосевского сельского поселения Кавказского района администрации муниципального образования Кавказский район» №3 от 28.01.2022 г.</t>
  </si>
  <si>
    <t>Муниципальный контракт с (ПАО) «РНКБ Банк»  №01183000045210002320001 от 27.07.2021 года</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</si>
  <si>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2022 году из краевого бюджета бюджету муниципального образования Кавказский район единой субвенции в области социальной политики" №17 от 18.01.2022</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</si>
  <si>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№35/22 от 27.01.2022 г</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</si>
  <si>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году» №б/н от 28.01.2022г.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</si>
  <si>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 105 от 24.11.2021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</si>
  <si>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№5 от 13.12.2021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</si>
  <si>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№8 от 13.12.2021 г.</t>
  </si>
  <si>
    <t>Соглашение о передаче полномочий "Соглашение с министерством культуры о предоставлении субвенции  из краевого бюджета бюджету муниципального образования Кавказский район Краснодарского края на реализацию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 09.02.2022 №67</t>
  </si>
  <si>
    <t>Соглашение о передаче полномочий "Соглашение между министерством физической культуры и спорта Краснодарского края и муниципальным образованием Кавказский район о реализации Закона Краснодарского края от 6 февраля 2008г. № 1376-КЗ" от 08.02.2022 №МинФКиС</t>
  </si>
  <si>
    <t xml:space="preserve">31.12.2022; </t>
  </si>
  <si>
    <t>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(прочие, не указанные в 1.4.2.99.50- 1.4.2.99.73, 1.4.2.99.75-1.4.2.99.96, 1.4.2.99.103, 1.4.2.99.107, 1.4.2.99.108, 1.4.2.99.110 - 1.4.2.99.114, 1.4.2.99.500…)</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</si>
  <si>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</si>
  <si>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</si>
  <si>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 xml:space="preserve">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 </t>
  </si>
  <si>
    <t xml:space="preserve">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 </t>
  </si>
  <si>
    <t xml:space="preserve">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</si>
  <si>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 xml:space="preserve">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t>
  </si>
  <si>
    <t xml:space="preserve">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 </t>
  </si>
  <si>
    <t xml:space="preserve">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 </t>
  </si>
  <si>
    <t xml:space="preserve">на организацию развития национальных видов спорта, организацию и проведение официальных региональных и межмуниципальных физкультурных мероприятий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осуществление региональных и межмуниципальных программ и проектов в области физической культуры и спорта, развитие детско-юношеского спорта, реализацию мер по развитию физической культуры и спорта инвалидов, лиц с ограниченными возможностями здоровья, создание региональных центров спортивной подготовки и обеспечение их деятельности,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государственную аккредитацию региональных спортивных федераций </t>
  </si>
  <si>
    <t xml:space="preserve">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t>
  </si>
  <si>
    <t>за счет собственных доходов бюджета муниципального района, в том числе:</t>
  </si>
  <si>
    <t>Очередной 2023 год</t>
  </si>
  <si>
    <t>Первый год планого периода 2024 год</t>
  </si>
  <si>
    <t>Второй год планого периода 2025 год</t>
  </si>
  <si>
    <t>05.1.04.S0250</t>
  </si>
  <si>
    <t>03.5.02.10380</t>
  </si>
  <si>
    <t>01.1.01.S3410</t>
  </si>
  <si>
    <t>Уточненный реестр расходных обязательств муниципального образования Кавказский район на 2023 год и на плановый период 2024-2025 годов.</t>
  </si>
  <si>
    <t xml:space="preserve">Постановление ГА МО "О создании муниципального  учреждения "Аварийно-спасательный отряд муниципального образования Кавказский район" и утверждении устава в новой редакции от 23.09.2011 №902  ; 
</t>
  </si>
  <si>
    <t xml:space="preserve">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2022 год» №11 от 27.12.2021 г.  </t>
  </si>
  <si>
    <t xml:space="preserve">Распоряжение администрации муниципального образования Кавказский район №37-р от 28.09.2022 "О выделении средств из резервного фонда администрации муниципального образования Кавказский район" </t>
  </si>
  <si>
    <t xml:space="preserve">п. 1 пп 1 ; 
</t>
  </si>
  <si>
    <t>Постановление ГА МО "Об организации бесплатного горячего двухразового питания детей-инвалидов (инвалидов), не являющихся обучающимися с ограниченными возможностями здоровья и о предоставлении денежной компенсации на обеспечение бесплатным  двухразовым питанием детям-инвалидам (инвалидам), не являющимся обучающимися с ограниченными возможностями здоровья, осваивающим основные общеобразовательные программы на дому" от 28.02.2022 №1200</t>
  </si>
  <si>
    <t>Формирование и использование резервных фондов муниципальных образований для финансирования непредвиденных расходов</t>
  </si>
  <si>
    <t>Решение Совета муниципального образования Кавказский район "О дополнительном использовании средств бюджета муниципального образования Кавказский район в 2022 году в целях выплаты денежной компенсации на обеспечение бесплатным двухразовым горячим питанием детям-инвалидам (инвалидам), не являющимся обучающимися с ограниченными возможностями здоровья, осваивающим основные общеобразовательные программы на дому" от 28.07.2022 №435</t>
  </si>
  <si>
    <t>Решение Совета муниципального образования Кавказский район  "О дополнительном использовании средств бюджета муниципального образования Кавказский район в 2022 году в целях организации мероприятий при осуществлении деятельности по обращению с животными без владельцев на территории муниципального образования Кавказский район" от 30.06.2022 №427;</t>
  </si>
  <si>
    <t>п.1,2,3,4,5</t>
  </si>
  <si>
    <t>с 06.06.2016</t>
  </si>
  <si>
    <t>Постановление ГА МО "Об утверждении порядка предоставления субсидий гражданам, ведущим личное подсобное хозяйство, крестьянским (фермерским) хозяйствам и индивидуальным предпринимателям, осуществляющим деятельность в области сельскохозяйственного производства на территории муниципального образования Кавказский район" от 06.08.2021 №1212</t>
  </si>
  <si>
    <t xml:space="preserve">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2023 год" №5 от 22.09.2022 г. </t>
  </si>
  <si>
    <t>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2023 год" №4 от 22.09.2022 г</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</si>
  <si>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№158 от 26.10.2022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</si>
  <si>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№156 от 26.10.2022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</si>
  <si>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 №157 от 26.10.2022 г.</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</si>
  <si>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№6 от 13.12.2021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</si>
  <si>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№4 от 10.12.2021 г.</t>
  </si>
  <si>
    <t>Решение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№2 от 08.10.2021 г.</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</si>
  <si>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№134 от 26.10.2022 г.</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</si>
  <si>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№5 от 26.11.2021</t>
  </si>
  <si>
    <t>Соглашение «О передаче части полномочий органами местного самоуправления поселения по комплектованию библиотечных фондов,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№1 от 10.01.2022 г.</t>
  </si>
  <si>
    <t xml:space="preserve">Распоряжение МО Кавказский район "О выделении редств из резервного фонда администрации муниципального образования Кавказский район" от 28.09.2022 №37-р; </t>
  </si>
  <si>
    <t>пп.1 п.1</t>
  </si>
  <si>
    <t>п1,2</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</si>
  <si>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2023 год" №3 от 22.11.2022 г.</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</si>
  <si>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Казанского сельского поселения Кавказского района на 2023 год» №2 от 25.11.2022 г.</t>
  </si>
  <si>
    <t>Решение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№1 от 29.11.2022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</si>
  <si>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2023 год» №31 от 17.11.2022 г.</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</si>
  <si>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2023 год» №133 от 26.10.2022 г.</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</si>
  <si>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Лосевского сельского поселения Кавказского района на 2023 год» №138 от 11.11.2022 г.</t>
  </si>
  <si>
    <t>2022 год (по состоянию на 31.12.2022 года)</t>
  </si>
  <si>
    <t>Утверждено</t>
  </si>
  <si>
    <t>Исполнено</t>
  </si>
  <si>
    <t>01.1.EВ.5179F</t>
  </si>
  <si>
    <t>Решение №467 от 15.12.2022 года</t>
  </si>
  <si>
    <t xml:space="preserve">Решение Совета Кроп №30 от 17.11.2022 г.«О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том числе создание, содержание и организация деятельности органа повседневного управления – единой дежурно-диспетчерской службы на 2023 год» </t>
  </si>
  <si>
    <t>Решение Совета МО Кроп гп №29 от 17.11.2022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2023 год»</t>
  </si>
  <si>
    <t xml:space="preserve"> 01.01.2023</t>
  </si>
  <si>
    <t>Решение совета МО Кавказский район №470 от 15.12.2022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2023 год"</t>
  </si>
  <si>
    <t xml:space="preserve">Решение Сессии МО Кавказский район №471 от 15.12.2022 "О принятии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2023 год" </t>
  </si>
  <si>
    <t>Решение Совета МО Кавказский район №474 от 15.12.2022 г. "Об утверждении положения об отделе молодежной политики администрации муниципального образования Кавказский район";</t>
  </si>
  <si>
    <t>Решение МО Кавказский район "Об организации работы по противодействию коррупции в сферах деятельности органов местного самоуправления муниципального образования Кавказский район" от 24.11.2022 №461</t>
  </si>
  <si>
    <t xml:space="preserve">Решение МО Кавказский район "О принятии полномочий по осуществлению внутреннего муниципального финансового контроля муниципального образования Кавказский район" от 26.01.2023 №478; </t>
  </si>
  <si>
    <t xml:space="preserve">Решение Сессии МО Кавказский район №480 от 26.07.2023 "О принятии части полномочий по комплектованию библиотечных фондов библиотек поселений муниципального образования Кавказский район на 2023 год" </t>
  </si>
  <si>
    <t>Решение №116 от 25.11.2022 г.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2023 год"</t>
  </si>
  <si>
    <t>Решение №114 от 25.11.2022 г.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года"</t>
  </si>
  <si>
    <t>Решение Дмитриевского сп №136 от 23.11.2022 г. «О передаче полномочий органа внутреннего муниципального финансового контроля Дмитриевского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</si>
  <si>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№139 от 11.11.2022 г.</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</si>
  <si>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</si>
  <si>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t>
  </si>
  <si>
    <t>01.1.EВ.57860</t>
  </si>
  <si>
    <t>07.1.А1.55190</t>
  </si>
  <si>
    <t>03.1.N9.C3651</t>
  </si>
  <si>
    <t>01.1.EВ.51790</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</si>
  <si>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</si>
  <si>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 xml:space="preserve">Постановление ГА МО Кавказский район №1644 от 28.12.2015 г. "О переименовании муниципального бюджетного образовательного учреждения дополнительного образования детей детская школа искусств станицы Кавказской муниципального образования Кавказский район в муниципальное бюджетное учреждение дополнительного образования детская школа искусств станицы Кавказской муниципального образования Кавказский район и утверждении устава в новой редакции" </t>
  </si>
  <si>
    <t xml:space="preserve">с 28.12.2015 по 01.01.2999; 
</t>
  </si>
  <si>
    <t>Постановление ГА МО Кавказский район №1645 от 28.12.2015 г. "О переименовании муниципального бюджетного образовательного учреждения дополнительного образования детей детской школы искусств станицы Казанской муниципального образования Кавказский район в муниципальное бюджетное учреждение дополнительного образования детскую школу искусств станицы Казанской муниципального образования Кавказский район и утверждении устава в новой редакции"</t>
  </si>
  <si>
    <t>01.01.2015                по 29.03.2023;</t>
  </si>
  <si>
    <t xml:space="preserve">с 22.12.2016            по 07.02.2023; 
</t>
  </si>
  <si>
    <t>Постановление администрации муниципального образования Кавказский район № 121 от 08.02.2023 "О переименовании муниципального бюджетного учреждения спортивная школа "Буревестник" муниципального образования Кавказский район в муниципальное бюджетное учреждение дополнительного образования спортивная школа "Буревестник" муниципального образования Кавказский район и утверждении Устава"</t>
  </si>
  <si>
    <t xml:space="preserve">с 08.02.2023            по 01.01.2999; </t>
  </si>
  <si>
    <t>Постановление администрации муниципального образования Кавказский район № 122 от 08.02.2023 "О переименовании муниципального бюджетного учреждения спортивная школа "Олимп" муниципального образования Кавказский район в муниципальное бюджетное учреждение дополнительного образования спортивная школа "Олимп" муниципального образования Кавказский район и утверждении Устава"</t>
  </si>
  <si>
    <t>Постановление администрации муниципального образования Кавказский район № 208 от 22.02.2023 "О переименовании муниципального бюджетного учреждения спортивная школа "Юность" муниципального образования Кавказский район в муниципальное бюджетное учреждение дополнительного образования спортивная школа "Юность" муниципального образования Кавказский район и утверждении Устава"</t>
  </si>
  <si>
    <t xml:space="preserve">с 22.02.2023            по 01.01.2999; </t>
  </si>
  <si>
    <t>Постановление администрации муниципального образования Кавказский район № 120 от 08.02.2023 "О переименовании муниципального бюджетного учреждения спортивная школа № 1 города Кропоткин муниципального образования Кавказский район в муниципальное бюджетное учреждение дополнительного образования спортивная школа № 1 города Кропоткин муниципального образования Кавказский район и утверждении Устава"</t>
  </si>
  <si>
    <t>Постановление администрации муниципального образования Кавказский район № 119 от 08.02.2023 "О переименовании муниципального бюджетного учреждения спортивная школа "Смена" муниципального образования Кавказский район в муниципальное бюджетное учреждение дополнительного образования спортивная школа "Смена" муниципального образования Кавказский район и утверждении Устава"</t>
  </si>
  <si>
    <t>Постановление администрации муниципального образования Кавказский район № 123 от 08.02.2023 "О переименовании муниципального бюджетного учреждения спортивная школа "Прометей" муниципального образования Кавказский район в муниципальное бюджетное учреждение дополнительного образования спортивная школа "Прометей" муниципального образования Кавказский район и утверждении Устава"</t>
  </si>
  <si>
    <t>Постановление администрации муниципального образования Кавказский район № 157 от 15.02.2023 "О переименовании муниципального бюджетного учреждения спортивная школа "Ника" муниципального образования Кавказский район в муниципальное бюджетное учреждение дополнительного образования спортивная школа "Ника" муниципального образования Кавказский район и утверждении Устава"</t>
  </si>
  <si>
    <t xml:space="preserve">с 15.02.2023            по 01.01.2999; </t>
  </si>
  <si>
    <t xml:space="preserve">15.12.2016 по 07.02.2023  
</t>
  </si>
  <si>
    <t xml:space="preserve">29.12.2016  по 21.02.2023
</t>
  </si>
  <si>
    <t xml:space="preserve">14.12.2016 по 07.02.23
</t>
  </si>
  <si>
    <t xml:space="preserve">23.12.2016 по 07.02.23
</t>
  </si>
  <si>
    <t xml:space="preserve">15.12.2016 по 14.02.23 
</t>
  </si>
  <si>
    <t>301010044
исправить</t>
  </si>
  <si>
    <t>05.06.2014 по 29.03.2023</t>
  </si>
  <si>
    <t xml:space="preserve">Соглашение от 01.02.2023 г. №б/н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2023 год" </t>
  </si>
  <si>
    <t>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2023 год" №б/н от 30.01.2023 г</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</si>
  <si>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2022 год" №б/н от 10.02.2022 г.</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</si>
  <si>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2023 год" №б/н от 10.02.2023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</si>
  <si>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2023 год» №5 от 27.01.2023</t>
  </si>
  <si>
    <t>Соглашение «О передаче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библиотек на 2023 год» №1 от 01.02.2023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</si>
  <si>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2023 год» №4 от 26.01.2023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</si>
  <si>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№1 от 13.12.2022 г.</t>
  </si>
  <si>
    <t>Решение «О передаче полномочий по осуществлению внутреннего муниципального финансового контроля на 2023 год администрацией Лосевского сельского поселения Кавказского района администрации муниципального образования Кавказский район» №140 от 11.11.2022 г.</t>
  </si>
  <si>
    <t>Соглашение «О передаче полномочий по осуществлению внутреннего муниципального финансового контроля на 2023 год администрацией Лосевского сельского поселения Кавказского района администрации муниципального образования Кавказский район» №б/н от 27.01.2023 г.</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</si>
  <si>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2023 год" №8 от 13.12.2022 г</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</si>
  <si>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</si>
  <si>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Решение Совета МО Кавказский район "Об утверждении Порядка предоставления иных межбюджетных трансфертов из бюджета муниципального образования Кавказский район бюджетам сельских поселений Кавказского района на осуществление части полномочий, переданных органами местного самоуправления муниципального образования Кавказский район органам местного самоуправления сельских поселений Кавказского района в части содержания мест (площадок) накопления твердых коммунальных отходов, расположенных на территории сельских поселений" от 26.01.2023 г. №484</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</si>
  <si>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2023 год» №1ЕДДС от 27.12.2022 г.</t>
  </si>
  <si>
    <t>Соглашение «О передаче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библиотек Кропоткинского городского поселения Кавказского района на 2023 год» №б/н от 28.03.2023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</si>
  <si>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2023 год» № б/н от 27.12.2022 г.</t>
  </si>
  <si>
    <t>Соглашение №9 от 13.12.2022 г. "О передаче полномочий по осуществлению внешнего муниципального финансового контроля Кропоткинского городского поселения Кавказского района"</t>
  </si>
  <si>
    <t xml:space="preserve">Решение МО Кавказский район "О принятии полномочий органов местного самоуправления Кропоткинского городского поселения Кавказского района по созданию условий для обеспечения жителей поселения услугами общественного питания, торговли и бытового обслуживания на 2023 год" от 15.12.2022 №472; </t>
  </si>
  <si>
    <t>Решение Совета МО Кавказский район "О передаче полномочий органов местного самоуправления муниципального образования Кавказский район органам местного самоуправления Кавказского и Казанского сельских поселений Кавказского района в части содержания мест (площадок) накопления твердых коммунальных отходов, расположенных на территории Кавказского и Казанского сельских поселений" №473 от 15.12.2022</t>
  </si>
  <si>
    <t xml:space="preserve">Решение Совета Кропоткинского гп №31 от 17.11.2022 г. "О передаче полномочий органов местного самоуправления Кропоткинского городского поселения Кавказского района в области создания условий для обеспечения жителей поселения услугами общественного питания, торговли и бытового обслуживания   органам местного самоуправления муниципального образования Кавказский район на 2023 год" </t>
  </si>
  <si>
    <t xml:space="preserve">Соглашение Кропоткинского гп №б/н от 27.12.2022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условий для обеспечения жителей поселения услугами общественного питания, торговли и бытового обслуживания на 2023 год" </t>
  </si>
  <si>
    <t xml:space="preserve">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№6 от 13.12.2022 г. </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</si>
  <si>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2023 год" №113 от 25.11.2022г</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</si>
  <si>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2023 год" №2 от 13.12.2022г.</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</si>
  <si>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году» №б/н от 27.01.2023г.</t>
  </si>
  <si>
    <t>Соглашение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от 09.01.2023 №1</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</si>
  <si>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№2 от 29.11.2022 г</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</si>
  <si>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№7 от 13.12.2022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</si>
  <si>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№3 от 13.12.2022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</si>
  <si>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 №2 от 27.01.2023 г.</t>
  </si>
  <si>
    <t>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№б/н от 01.03.2023</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</si>
  <si>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№5 от 13.12.2022 г.</t>
  </si>
  <si>
    <t>Соглашение «О передаче полномочий по осуществлению внутреннего муниципального финансового контроля на 2023 год администрацией Дмитриевского сельского поселения Кавказского района администрации муниципального образования Кавказский район» №б/н от 27.01.2023 г.</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</si>
  <si>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2023 году из краевого бюджета бюджету муниципального образования Кавказский район единой субвенции в области социальной политики" №17 от 18.01.2023 г
</t>
  </si>
  <si>
    <t>01.01.2023 г</t>
  </si>
  <si>
    <t>31.12.2023 г</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</si>
  <si>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2023 год" №2 от 22.11.2022 г</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</si>
  <si>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2023 год" №б/н от 27.01.2023 г.</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</si>
  <si>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№1 от 22.11.2022</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</si>
  <si>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№4 от 13.12.2022</t>
  </si>
  <si>
    <t>Соглашение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2023 год" №б/н от 01.02.2023 г.</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</si>
  <si>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№21/23 от 19.01.2023г.</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</si>
  <si>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№8/22 от 25.01.2022г.</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</si>
  <si>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№80/23 от 31.01.2023 г.</t>
  </si>
  <si>
    <t>Соглашение №18-С от 03.03.2023 г  "Между министерством здравоохранения Краснодарского края и муниципальным образованием Кавказский район о предоставлении средств краевого бюджета в форме субвенций" (разработка проектно-сметной документации на строительство ФАП в п.Степной)"</t>
  </si>
  <si>
    <t>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</si>
  <si>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организация обеспечения полноценным питанием беременных женщин, кормящих матерей, а также детей в возрасте до трех лет, по заключению врачей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</si>
  <si>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</si>
  <si>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Решение Совета муниципального образования Кавказского района Краснодарского края  "Об утверждении плана мероприятий по выполнению наказов избирателей депутатм Совета муниципального образования Кавказский район на 2023г" № 462 от 24.11.22г.</t>
  </si>
  <si>
    <t>ПостановлениеСовета муниципального образования Кавказского района Краснодарского края  "Об утверждении плана мероприятий по выполнению наказов избирателей депутатм Совета муниципального образования Кавказский район на 2022г" № 359 от 22.11.21г.</t>
  </si>
  <si>
    <t>Нормативно-правовой акт № 03618000-1-2023-005 от 16.01.2023г (классное рукодство)</t>
  </si>
  <si>
    <t>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бюджета Краснодарского края бюджету муниципального образования Кавказский район на осуществление государственных полномочий в области образования по финансовому обеспечению государственных гарантий реализации прав на по лучение общедоступного и бесплатного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17/20 от 18.01.2023г</t>
  </si>
  <si>
    <t>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бюджета Краснодарского края бюджету муниципального образования Кавказский район на осуществление государственных полномочий в области образования по финансовому обеспечению государственных гарантий реализации прав на по лучение общедоступного и бесплатного и бесплатного дошкольного, начального общего, основного общего, среднего общего образованияв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услуг)(за исключением расходов, источником финансового обеспечения которых являются межбюджетные  трансфертыиз федерального бюджета и средства бюджета Краснодарского края, предусмотренные на выполнение условий софинансирования при предоставлении указанных межбюджетных трансфертов)(иных расходов, соглашение на предоставление которых заключается в соответствии с требованиями бюджетного законодательства в государственной интегрированной информационной системе "Электронный бюджет") № 17/30 от 18.01.2023г</t>
  </si>
  <si>
    <t xml:space="preserve">Постановление администрации МО Кавказский район от 21.03.2023г № 355"Об утверждении порядка финансирования за счет средств местного бюджета и норм расходов на проведение физкультурных и спортивных мероприятий муниципального образования Кавказский район " </t>
  </si>
  <si>
    <t xml:space="preserve">Решение Сессии МО Кавказский район №480 от 26.01.2023 "О принятии части полномочий по комплектованию библиотечных фондов библиотек поселений муниципального образования Кавказский район на 2023 год" </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</si>
  <si>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2023 год» №б/н от 27.01.2023</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</si>
  <si>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</si>
  <si>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3.03.03.0.000 -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</si>
  <si>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Осуществление расходов на дополнительные меры социальной поддержки и социальной помощи для отдельных категорий граждан</t>
  </si>
  <si>
    <t>Постановление Администрации муниципального образования Кавказский район от 31 октября 2022 г. N1620 "О Порядке предоставления и условиях назначения единовременной выплаты педагогическим работникам - молодым специалистам, впервые трудоустроенным в муниципальные общеобразовательные организации  муниципального образования Кавказский район</t>
  </si>
  <si>
    <t xml:space="preserve">Постановление Администрации муниципального образования Кавказский район от 23 ноября 2022 г. N1742 "О мерах поддержки членов семей граждан Российской Федерации, призванных на военную службу по мобилизации, а также поступивших в добровольческие формирования Вооруженных Сил Российской Федерации"  </t>
  </si>
  <si>
    <t xml:space="preserve">Постановление Администрации муниципального образования Кавказский район от 29 марта 2023 г. N414 "О мерах поддержки членов семей граждан Российской Федерации, принимающих участие в выполнении специальной военной операции" </t>
  </si>
  <si>
    <t>по предоставлению дотаций на выравнивание бюджетной обеспеченности городских, сельских поселений, всего</t>
  </si>
  <si>
    <t>Очередной 2024 год</t>
  </si>
  <si>
    <t xml:space="preserve">Постановление ГА МО "Об установлении расходного обязательства муниципального образования Кавказский район на размещение и питание граждан Российской Федерации, иностранных граждан и лиц без гражданства, вынужденно покинувших территорию Украины, Донецкой Народной Республики, Луганской Народной Республики, Запорожской и Херсонской областей, прибывших на территорию Краснодарского края в экстренном массовом порядке, находящихся в пунктах временного размещения и питания на территории муниципального образования Кавказский район" от 23.06.2023 №982; </t>
  </si>
  <si>
    <t>Реестр расходных обязательств муниципального образования Кавказский район на 2024 год и на плановый период 2025-2026 годов.</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</si>
  <si>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</si>
  <si>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 xml:space="preserve">Постановление ГА МО "Об уполномоченных органах муниципального образования Кавказский район по содержанию объектов муниципальной казны муниципального образования Кавказский район" от 01.08.2023 №1227; </t>
  </si>
  <si>
    <t>Решение Совета №536 от 20.06.2023 г "О назначении выборов депутатов Совета муниципального образования Кавказский район восьмого созыва"</t>
  </si>
  <si>
    <t>22.06.2023 г</t>
  </si>
  <si>
    <t>организация и осуществление мероприятий по работе с детьми и молодежью в поселении</t>
  </si>
  <si>
    <t>03.1.01.S0470</t>
  </si>
  <si>
    <t>01.1.02.S0100</t>
  </si>
  <si>
    <t>Постановление администрации муниципального образования Кавказский район от 17 февраля 2016 г. № 216 «Об утверждении Положения о премии главы муниципального образования Кавказский район для учащихся муниципальных бюджетных учреждений дополнительного образования за достижение выдающихся результатов в учебе и исполнительском мастерстве»</t>
  </si>
  <si>
    <t>Расходные обязательства, возникшие в результате принятия нормативных правовых актов муниципального района, заключения договоров (соглашений), всего</t>
  </si>
  <si>
    <t>3.01.01.0.000 -по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</si>
  <si>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</si>
  <si>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</si>
  <si>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</si>
  <si>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</si>
  <si>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</si>
  <si>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</si>
  <si>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</si>
  <si>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</si>
  <si>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создание условий для развития сельскохозяйственного производства в поселениях в сфере животноводства без учета рыболовства и рыбоводства</t>
  </si>
  <si>
    <t>рганизация и осуществление мероприятий межпоселенческого характера по работе с детьми и молодежью</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</si>
  <si>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</si>
  <si>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3.02.00.0.000 -Расходные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</si>
  <si>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</si>
  <si>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3.03.00.0.000 -Расходные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</si>
  <si>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3.03.04.0.000 -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</si>
  <si>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по составлению (изменению) списков кандидатов в присяжные заседатели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</si>
  <si>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</si>
  <si>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</si>
  <si>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t>
  </si>
  <si>
    <t>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</si>
  <si>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</si>
  <si>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</si>
  <si>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на организацию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</si>
  <si>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</si>
  <si>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3.05.00.0.000 -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</si>
  <si>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</si>
  <si>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</si>
  <si>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3.07.00.0.000 - Условно утвержденные расходы на первый и второй годы планового периода в соответствии с решением о местном бюджете муниципальног района</t>
  </si>
  <si>
    <t>Решение Совета от 20.12.2023 г. №61 «О принятии части полномочий по работе с детьми и молодежью на территории сельских поселений Кавказского района на 2024 год»</t>
  </si>
  <si>
    <t xml:space="preserve">п.1 </t>
  </si>
  <si>
    <t xml:space="preserve">Решение Совета МО Кавказский район от 20.12.2023 г. №62 «О принятии полномочий органов местного самоуправления Кропоткинского городского поселения Кавказского района по созданию условий для обеспечения  жителей поселения услугами общественного питания, торговли  и бытового обслуживания на 2024 год» </t>
  </si>
  <si>
    <t>Решение Совета МО Кавказский район от 20.12.2023 г. №63 «О передаче полномочий органов местного самоуправления муниципального образования Кавказский район органам местного самоуправления Кавказского и Казанского сельских поселений Кавказского района в части содержания мест (площадок) накопления твердых коммунальных отходов, расположенных на территории Кавказского и Казанского сельских поселений»</t>
  </si>
  <si>
    <t>п.1,2 пп 1.1,1.2</t>
  </si>
  <si>
    <t>Решение Совета МО Кавказский район от 20.12.2023 г. №66 «О принятии части полномочий органов местного самоуправления Кропоткинского городского поселения Кавказского района по созданию, содержанию и организации деятельности аварийно-спасательных служб и (или) аварийно- спасательных формирований на территории Кропоткинского городского поселения Кавказского района на 2024 год»</t>
  </si>
  <si>
    <t>01.01.2024</t>
  </si>
  <si>
    <t>Решение Совета МО Кавказский район от 20.12.2023 г. №67 «О принятии части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2024 год»</t>
  </si>
  <si>
    <t>Решение Совета МО Кавказский район от 31.01.2024 г. №74 «О принятии полномочий по осуществлению внутреннего муниципального финансового контроля
 от администраций  сельских поселений»</t>
  </si>
  <si>
    <t>Решение Совета МО Кавказский район от 31.01.2024 г. №76 «О  принятии части полномочий по комплектованию  библиотечных фондов библиотек поселений  муниципального образования Кавказский район на 2024 год»</t>
  </si>
  <si>
    <t xml:space="preserve">Утверждено </t>
  </si>
  <si>
    <t>Утверждено Решением №57 от 20.12.2023 года (на 01.01.2024 г.)</t>
  </si>
  <si>
    <t>Первый год планого периода 2025 год</t>
  </si>
  <si>
    <t>Второй год планого периода 2026 год</t>
  </si>
  <si>
    <t>Отчетный 2023 год 
(по состоянию на 31.12.2023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</si>
</sst>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numFmt numFmtId="166" formatCode="00\.00"/>
    <numFmt numFmtId="167" formatCode="00\.00\.00"/>
    <numFmt numFmtId="168" formatCode="0\.00\.00\.0\.000"/>
    <numFmt numFmtId="169" formatCode="00\.0\.00\.00000"/>
    <numFmt numFmtId="170" formatCode="#,##0.00_ ;[Red]\-#,##0.00\ "/>
  </numFmts>
  <fonts count="17" x14ac:knownFonts="1">
    <font>
      <sz val="22"/>
      <color theme="1"/>
      <name val="Calibri"/>
      <family val="2"/>
      <charset val="204"/>
      <scheme val="minor"/>
    </font>
    <font>
      <sz val="10"/>
      <name val="Arial"/>
      <family val="2"/>
      <charset val="204"/>
    </font>
    <font>
      <sz val="10"/>
      <name val="Arial"/>
      <family val="2"/>
      <charset val="204"/>
    </font>
    <font>
      <sz val="14"/>
      <name val="Times New Roman"/>
      <family val="1"/>
      <charset val="204"/>
    </font>
    <font>
      <b/>
      <sz val="8"/>
      <name val="Times New Roman"/>
      <family val="1"/>
      <charset val="204"/>
    </font>
    <font>
      <sz val="8"/>
      <name val="Times New Roman"/>
      <family val="1"/>
      <charset val="204"/>
    </font>
    <font>
      <b/>
      <sz val="6"/>
      <name val="Times New Roman"/>
      <family val="1"/>
      <charset val="204"/>
    </font>
    <font>
      <sz val="6"/>
      <name val="Times New Roman"/>
      <family val="1"/>
      <charset val="204"/>
    </font>
    <font>
      <b/>
      <i/>
      <sz val="8"/>
      <name val="Times New Roman"/>
      <family val="1"/>
      <charset val="204"/>
    </font>
    <font>
      <i/>
      <sz val="8"/>
      <name val="Times New Roman"/>
      <family val="1"/>
      <charset val="204"/>
    </font>
    <font>
      <b/>
      <sz val="5"/>
      <name val="Times New Roman"/>
      <family val="1"/>
      <charset val="204"/>
    </font>
    <font>
      <sz val="5"/>
      <name val="Times New Roman"/>
      <family val="1"/>
      <charset val="204"/>
    </font>
    <font>
      <sz val="8"/>
      <color rgb="FFFF0000"/>
      <name val="Times New Roman"/>
      <family val="1"/>
      <charset val="204"/>
    </font>
    <font>
      <sz val="8"/>
      <color theme="1"/>
      <name val="Times New Roman"/>
      <family val="1"/>
      <charset val="204"/>
    </font>
    <font>
      <b/>
      <sz val="14"/>
      <name val="Times New Roman"/>
      <family val="1"/>
      <charset val="204"/>
    </font>
    <font>
      <b/>
      <i/>
      <sz val="8"/>
      <color rgb="FFFF0000"/>
      <name val="Times New Roman"/>
      <family val="1"/>
      <charset val="204"/>
    </font>
    <font>
      <sz val="1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cellStyleXfs>
  <cellXfs count="260">
    <xf numFmtId="0" fontId="0" fillId="0" borderId="0" xfId="0"/>
    <xf numFmtId="0" fontId="3" fillId="2" borderId="0" xfId="2" applyFont="1" applyFill="1" applyBorder="1" applyAlignment="1" applyProtection="1">
      <alignment shrinkToFit="1"/>
    </xf>
    <xf numFmtId="49" fontId="4" fillId="2" borderId="0" xfId="1" applyNumberFormat="1" applyFont="1" applyFill="1" applyAlignment="1" applyProtection="1">
      <alignment horizontal="center" shrinkToFit="1"/>
      <protection hidden="1"/>
    </xf>
    <xf numFmtId="0" fontId="5" fillId="2" borderId="0" xfId="1" applyFont="1" applyFill="1" applyBorder="1" applyAlignment="1">
      <alignment shrinkToFit="1"/>
    </xf>
    <xf numFmtId="0" fontId="5" fillId="2" borderId="0" xfId="1" applyFont="1" applyFill="1" applyAlignment="1">
      <alignment shrinkToFit="1"/>
    </xf>
    <xf numFmtId="0" fontId="5" fillId="2" borderId="0" xfId="1" applyFont="1" applyFill="1" applyAlignment="1" applyProtection="1">
      <alignment shrinkToFit="1"/>
      <protection hidden="1"/>
    </xf>
    <xf numFmtId="49" fontId="5" fillId="2" borderId="0" xfId="1" applyNumberFormat="1" applyFont="1" applyFill="1" applyAlignment="1" applyProtection="1">
      <alignment shrinkToFit="1"/>
      <protection hidden="1"/>
    </xf>
    <xf numFmtId="0" fontId="5" fillId="2" borderId="0" xfId="1" applyFont="1" applyFill="1" applyAlignment="1" applyProtection="1">
      <protection hidden="1"/>
    </xf>
    <xf numFmtId="169" fontId="5" fillId="2" borderId="0" xfId="1" applyNumberFormat="1" applyFont="1" applyFill="1" applyAlignment="1" applyProtection="1">
      <alignment shrinkToFit="1"/>
      <protection hidden="1"/>
    </xf>
    <xf numFmtId="0" fontId="5" fillId="2" borderId="0" xfId="1" applyFont="1" applyFill="1" applyBorder="1" applyAlignment="1" applyProtection="1">
      <alignment shrinkToFit="1"/>
      <protection hidden="1"/>
    </xf>
    <xf numFmtId="0" fontId="5" fillId="2" borderId="0" xfId="1" applyNumberFormat="1" applyFont="1" applyFill="1" applyBorder="1" applyAlignment="1" applyProtection="1">
      <alignment horizontal="centerContinuous" shrinkToFit="1"/>
      <protection hidden="1"/>
    </xf>
    <xf numFmtId="49" fontId="8" fillId="2" borderId="1" xfId="1" applyNumberFormat="1" applyFont="1" applyFill="1" applyBorder="1" applyAlignment="1" applyProtection="1">
      <alignment vertical="top" wrapText="1" shrinkToFit="1"/>
      <protection hidden="1"/>
    </xf>
    <xf numFmtId="168" fontId="8" fillId="2" borderId="1" xfId="1" applyNumberFormat="1" applyFont="1" applyFill="1" applyBorder="1" applyAlignment="1" applyProtection="1">
      <alignment horizontal="left" vertical="top" shrinkToFit="1"/>
      <protection hidden="1"/>
    </xf>
    <xf numFmtId="166" fontId="8" fillId="2" borderId="1" xfId="1" applyNumberFormat="1" applyFont="1" applyFill="1" applyBorder="1" applyAlignment="1" applyProtection="1">
      <alignment vertical="top" wrapText="1" shrinkToFit="1"/>
      <protection hidden="1"/>
    </xf>
    <xf numFmtId="169" fontId="8" fillId="2" borderId="1" xfId="1" applyNumberFormat="1" applyFont="1" applyFill="1" applyBorder="1" applyAlignment="1" applyProtection="1">
      <alignment vertical="top" shrinkToFit="1"/>
      <protection hidden="1"/>
    </xf>
    <xf numFmtId="164" fontId="8" fillId="2" borderId="1" xfId="1" applyNumberFormat="1" applyFont="1" applyFill="1" applyBorder="1" applyAlignment="1" applyProtection="1">
      <alignment vertical="top" wrapText="1" shrinkToFit="1"/>
      <protection hidden="1"/>
    </xf>
    <xf numFmtId="0" fontId="8" fillId="2" borderId="0" xfId="1" applyFont="1" applyFill="1" applyBorder="1" applyAlignment="1">
      <alignment shrinkToFit="1"/>
    </xf>
    <xf numFmtId="0" fontId="8" fillId="2" borderId="0" xfId="1" applyFont="1" applyFill="1" applyAlignment="1">
      <alignment shrinkToFit="1"/>
    </xf>
    <xf numFmtId="168" fontId="5" fillId="2" borderId="1" xfId="1" applyNumberFormat="1" applyFont="1" applyFill="1" applyBorder="1" applyAlignment="1" applyProtection="1">
      <alignment horizontal="left" vertical="top" shrinkToFit="1"/>
      <protection hidden="1"/>
    </xf>
    <xf numFmtId="0" fontId="9" fillId="2" borderId="1" xfId="1" applyNumberFormat="1" applyFont="1" applyFill="1" applyBorder="1" applyAlignment="1" applyProtection="1">
      <alignment horizontal="left" vertical="top" wrapText="1" shrinkToFit="1"/>
      <protection hidden="1"/>
    </xf>
    <xf numFmtId="0" fontId="5" fillId="2" borderId="1" xfId="1" applyNumberFormat="1" applyFont="1" applyFill="1" applyBorder="1" applyAlignment="1" applyProtection="1">
      <alignment vertical="top" wrapText="1" shrinkToFit="1"/>
      <protection hidden="1"/>
    </xf>
    <xf numFmtId="49" fontId="5" fillId="2" borderId="1" xfId="1" applyNumberFormat="1" applyFont="1" applyFill="1" applyBorder="1" applyAlignment="1" applyProtection="1">
      <alignment vertical="top" wrapText="1" shrinkToFit="1"/>
      <protection hidden="1"/>
    </xf>
    <xf numFmtId="166" fontId="5" fillId="2" borderId="1" xfId="1" applyNumberFormat="1" applyFont="1" applyFill="1" applyBorder="1" applyAlignment="1" applyProtection="1">
      <alignment vertical="top" wrapText="1" shrinkToFit="1"/>
      <protection hidden="1"/>
    </xf>
    <xf numFmtId="169" fontId="5" fillId="2" borderId="1" xfId="1" applyNumberFormat="1" applyFont="1" applyFill="1" applyBorder="1" applyAlignment="1" applyProtection="1">
      <alignment vertical="top" shrinkToFit="1"/>
      <protection hidden="1"/>
    </xf>
    <xf numFmtId="165" fontId="5" fillId="2" borderId="1" xfId="1" applyNumberFormat="1" applyFont="1" applyFill="1" applyBorder="1" applyAlignment="1" applyProtection="1">
      <alignment vertical="top" shrinkToFit="1"/>
      <protection hidden="1"/>
    </xf>
    <xf numFmtId="164" fontId="5" fillId="2" borderId="1" xfId="1" applyNumberFormat="1" applyFont="1" applyFill="1" applyBorder="1" applyAlignment="1" applyProtection="1">
      <alignment vertical="top" wrapText="1" shrinkToFit="1"/>
      <protection hidden="1"/>
    </xf>
    <xf numFmtId="164" fontId="5" fillId="2" borderId="1" xfId="1" applyNumberFormat="1" applyFont="1" applyFill="1" applyBorder="1" applyAlignment="1" applyProtection="1">
      <alignment vertical="top" shrinkToFit="1"/>
      <protection hidden="1"/>
    </xf>
    <xf numFmtId="0" fontId="5" fillId="2" borderId="1" xfId="1" applyNumberFormat="1" applyFont="1" applyFill="1" applyBorder="1" applyAlignment="1" applyProtection="1">
      <alignment horizontal="left" vertical="top" wrapText="1" shrinkToFit="1"/>
      <protection hidden="1"/>
    </xf>
    <xf numFmtId="169" fontId="5" fillId="2" borderId="1" xfId="1" applyNumberFormat="1" applyFont="1" applyFill="1" applyBorder="1" applyAlignment="1" applyProtection="1">
      <alignment horizontal="right" vertical="top" shrinkToFit="1"/>
      <protection hidden="1"/>
    </xf>
    <xf numFmtId="0" fontId="5" fillId="2" borderId="1" xfId="2" applyNumberFormat="1" applyFont="1" applyFill="1" applyBorder="1" applyAlignment="1" applyProtection="1">
      <alignment horizontal="left" vertical="top" wrapText="1" shrinkToFit="1"/>
    </xf>
    <xf numFmtId="169" fontId="8" fillId="2" borderId="1" xfId="1" applyNumberFormat="1" applyFont="1" applyFill="1" applyBorder="1" applyAlignment="1" applyProtection="1">
      <alignment horizontal="right" vertical="top" shrinkToFit="1"/>
      <protection hidden="1"/>
    </xf>
    <xf numFmtId="49" fontId="8" fillId="2" borderId="1" xfId="1" applyNumberFormat="1" applyFont="1" applyFill="1" applyBorder="1" applyAlignment="1" applyProtection="1">
      <alignment vertical="center" wrapText="1" shrinkToFit="1"/>
      <protection hidden="1"/>
    </xf>
    <xf numFmtId="0" fontId="8" fillId="2" borderId="1" xfId="0" applyFont="1" applyFill="1" applyBorder="1" applyAlignment="1">
      <alignment horizontal="center" vertical="center" shrinkToFit="1"/>
    </xf>
    <xf numFmtId="166" fontId="8" fillId="2" borderId="1" xfId="1" applyNumberFormat="1" applyFont="1" applyFill="1" applyBorder="1" applyAlignment="1" applyProtection="1">
      <alignment vertical="center" wrapText="1" shrinkToFit="1"/>
      <protection hidden="1"/>
    </xf>
    <xf numFmtId="164" fontId="8" fillId="2" borderId="1" xfId="1" applyNumberFormat="1" applyFont="1" applyFill="1" applyBorder="1" applyAlignment="1" applyProtection="1">
      <alignment vertical="center" wrapText="1" shrinkToFit="1"/>
      <protection hidden="1"/>
    </xf>
    <xf numFmtId="0" fontId="8" fillId="2" borderId="0" xfId="1" applyFont="1" applyFill="1" applyBorder="1" applyAlignment="1">
      <alignment vertical="center" shrinkToFit="1"/>
    </xf>
    <xf numFmtId="0" fontId="8" fillId="2" borderId="0" xfId="1" applyFont="1" applyFill="1" applyAlignment="1">
      <alignment vertical="center" shrinkToFit="1"/>
    </xf>
    <xf numFmtId="0" fontId="5" fillId="2" borderId="1" xfId="0" applyFont="1" applyFill="1" applyBorder="1" applyAlignment="1">
      <alignment horizontal="center" vertical="center" shrinkToFit="1"/>
    </xf>
    <xf numFmtId="168" fontId="5" fillId="2" borderId="1" xfId="1" applyNumberFormat="1" applyFont="1" applyFill="1" applyBorder="1" applyAlignment="1" applyProtection="1">
      <alignment vertical="top" wrapText="1" shrinkToFit="1"/>
      <protection hidden="1"/>
    </xf>
    <xf numFmtId="0" fontId="5" fillId="2" borderId="0" xfId="1" applyNumberFormat="1" applyFont="1" applyFill="1" applyBorder="1" applyAlignment="1" applyProtection="1">
      <alignment horizontal="left" vertical="top" wrapText="1"/>
      <protection hidden="1"/>
    </xf>
    <xf numFmtId="0" fontId="5" fillId="2" borderId="1" xfId="0" applyNumberFormat="1" applyFont="1" applyFill="1" applyBorder="1" applyAlignment="1">
      <alignment vertical="justify"/>
    </xf>
    <xf numFmtId="164" fontId="8" fillId="2" borderId="1" xfId="1" applyNumberFormat="1" applyFont="1" applyFill="1" applyBorder="1" applyAlignment="1" applyProtection="1">
      <alignment vertical="top" shrinkToFit="1"/>
      <protection hidden="1"/>
    </xf>
    <xf numFmtId="49" fontId="5" fillId="2" borderId="0" xfId="1" applyNumberFormat="1" applyFont="1" applyFill="1" applyAlignment="1">
      <alignment shrinkToFit="1"/>
    </xf>
    <xf numFmtId="4" fontId="5" fillId="2" borderId="0" xfId="1" applyNumberFormat="1" applyFont="1" applyFill="1" applyAlignment="1">
      <alignment shrinkToFit="1"/>
    </xf>
    <xf numFmtId="169" fontId="5" fillId="2" borderId="0" xfId="1" applyNumberFormat="1" applyFont="1" applyFill="1" applyAlignment="1">
      <alignment shrinkToFit="1"/>
    </xf>
    <xf numFmtId="0" fontId="5" fillId="2" borderId="0" xfId="1" applyFont="1" applyFill="1" applyAlignment="1" applyProtection="1">
      <alignment horizontal="center" shrinkToFit="1"/>
      <protection hidden="1"/>
    </xf>
    <xf numFmtId="165" fontId="8" fillId="2" borderId="1" xfId="1" applyNumberFormat="1" applyFont="1" applyFill="1" applyBorder="1" applyAlignment="1" applyProtection="1">
      <alignment horizontal="center" vertical="top" shrinkToFit="1"/>
      <protection hidden="1"/>
    </xf>
    <xf numFmtId="165" fontId="5" fillId="2" borderId="1" xfId="1" applyNumberFormat="1" applyFont="1" applyFill="1" applyBorder="1" applyAlignment="1" applyProtection="1">
      <alignment horizontal="center" vertical="top" shrinkToFit="1"/>
      <protection hidden="1"/>
    </xf>
    <xf numFmtId="166" fontId="8" fillId="2" borderId="1" xfId="1" applyNumberFormat="1" applyFont="1" applyFill="1" applyBorder="1" applyAlignment="1" applyProtection="1">
      <alignment horizontal="center" vertical="center" wrapText="1" shrinkToFit="1"/>
      <protection hidden="1"/>
    </xf>
    <xf numFmtId="166" fontId="5" fillId="2" borderId="1" xfId="1" applyNumberFormat="1" applyFont="1" applyFill="1" applyBorder="1" applyAlignment="1" applyProtection="1">
      <alignment horizontal="center" vertical="top" wrapText="1" shrinkToFit="1"/>
      <protection hidden="1"/>
    </xf>
    <xf numFmtId="164" fontId="5" fillId="2" borderId="1" xfId="1" applyNumberFormat="1" applyFont="1" applyFill="1" applyBorder="1" applyAlignment="1" applyProtection="1">
      <alignment horizontal="center" vertical="top" wrapText="1" shrinkToFit="1"/>
      <protection hidden="1"/>
    </xf>
    <xf numFmtId="0" fontId="5" fillId="2" borderId="0" xfId="1" applyFont="1" applyFill="1" applyAlignment="1">
      <alignment horizontal="center" shrinkToFit="1"/>
    </xf>
    <xf numFmtId="0" fontId="5" fillId="2" borderId="1" xfId="1" applyFont="1" applyFill="1" applyBorder="1" applyAlignment="1">
      <alignment shrinkToFit="1"/>
    </xf>
    <xf numFmtId="0" fontId="5" fillId="2" borderId="1" xfId="1" applyNumberFormat="1" applyFont="1" applyFill="1" applyBorder="1" applyAlignment="1" applyProtection="1">
      <alignment horizontal="left" wrapText="1" shrinkToFit="1"/>
      <protection hidden="1"/>
    </xf>
    <xf numFmtId="14" fontId="5" fillId="2" borderId="1" xfId="1" applyNumberFormat="1" applyFont="1" applyFill="1" applyBorder="1" applyAlignment="1" applyProtection="1">
      <alignment horizontal="left" wrapText="1" shrinkToFit="1"/>
      <protection hidden="1"/>
    </xf>
    <xf numFmtId="0" fontId="5" fillId="2" borderId="1" xfId="2" applyNumberFormat="1" applyFont="1" applyFill="1" applyBorder="1" applyAlignment="1" applyProtection="1">
      <alignment horizontal="left" wrapText="1" shrinkToFit="1"/>
    </xf>
    <xf numFmtId="14" fontId="5" fillId="2" borderId="1" xfId="2" applyNumberFormat="1" applyFont="1" applyFill="1" applyBorder="1" applyAlignment="1" applyProtection="1">
      <alignment horizontal="left" wrapText="1" shrinkToFit="1"/>
    </xf>
    <xf numFmtId="0" fontId="5" fillId="2" borderId="0" xfId="1" applyFont="1" applyFill="1" applyAlignment="1" applyProtection="1">
      <alignment horizontal="left" shrinkToFit="1"/>
      <protection hidden="1"/>
    </xf>
    <xf numFmtId="0" fontId="5" fillId="2" borderId="0" xfId="1" applyNumberFormat="1" applyFont="1" applyFill="1" applyBorder="1" applyAlignment="1" applyProtection="1">
      <alignment horizontal="left" shrinkToFit="1"/>
      <protection hidden="1"/>
    </xf>
    <xf numFmtId="0" fontId="8" fillId="2" borderId="1" xfId="1" applyNumberFormat="1" applyFont="1" applyFill="1" applyBorder="1" applyAlignment="1" applyProtection="1">
      <alignment horizontal="left" wrapText="1" shrinkToFit="1"/>
      <protection hidden="1"/>
    </xf>
    <xf numFmtId="167" fontId="5" fillId="2" borderId="1" xfId="2" applyNumberFormat="1" applyFont="1" applyFill="1" applyBorder="1" applyAlignment="1" applyProtection="1">
      <alignment horizontal="left" wrapText="1" shrinkToFit="1"/>
    </xf>
    <xf numFmtId="166" fontId="5" fillId="2" borderId="1" xfId="2" applyNumberFormat="1" applyFont="1" applyFill="1" applyBorder="1" applyAlignment="1" applyProtection="1">
      <alignment horizontal="left" shrinkToFit="1"/>
    </xf>
    <xf numFmtId="0" fontId="5" fillId="2" borderId="1" xfId="2" applyNumberFormat="1" applyFont="1" applyFill="1" applyBorder="1" applyAlignment="1" applyProtection="1">
      <alignment horizontal="left" shrinkToFit="1"/>
    </xf>
    <xf numFmtId="14" fontId="5" fillId="2" borderId="1" xfId="2" applyNumberFormat="1" applyFont="1" applyFill="1" applyBorder="1" applyAlignment="1" applyProtection="1">
      <alignment horizontal="left" shrinkToFit="1"/>
    </xf>
    <xf numFmtId="168" fontId="8" fillId="2" borderId="1" xfId="1" applyNumberFormat="1" applyFont="1" applyFill="1" applyBorder="1" applyAlignment="1" applyProtection="1">
      <alignment horizontal="left" wrapText="1" shrinkToFit="1"/>
      <protection hidden="1"/>
    </xf>
    <xf numFmtId="0" fontId="5" fillId="2" borderId="0" xfId="1" applyFont="1" applyFill="1" applyAlignment="1">
      <alignment horizontal="left" shrinkToFit="1"/>
    </xf>
    <xf numFmtId="49" fontId="6" fillId="2" borderId="1" xfId="1" applyNumberFormat="1" applyFont="1" applyFill="1" applyBorder="1" applyAlignment="1" applyProtection="1">
      <alignment horizontal="center" vertical="center" shrinkToFit="1"/>
      <protection hidden="1"/>
    </xf>
    <xf numFmtId="0" fontId="6" fillId="2" borderId="1" xfId="1" applyNumberFormat="1" applyFont="1" applyFill="1" applyBorder="1" applyAlignment="1" applyProtection="1">
      <alignment horizontal="center" shrinkToFit="1"/>
      <protection hidden="1"/>
    </xf>
    <xf numFmtId="49" fontId="6" fillId="2" borderId="1" xfId="1" applyNumberFormat="1" applyFont="1" applyFill="1" applyBorder="1" applyAlignment="1" applyProtection="1">
      <alignment horizontal="center" vertical="center"/>
      <protection hidden="1"/>
    </xf>
    <xf numFmtId="0" fontId="7" fillId="2" borderId="0" xfId="1" applyFont="1" applyFill="1" applyBorder="1" applyAlignment="1">
      <alignment horizontal="center" shrinkToFit="1"/>
    </xf>
    <xf numFmtId="0" fontId="7" fillId="2" borderId="0" xfId="1" applyFont="1" applyFill="1" applyAlignment="1">
      <alignment horizontal="center" shrinkToFit="1"/>
    </xf>
    <xf numFmtId="49" fontId="5" fillId="2" borderId="1" xfId="1" applyNumberFormat="1" applyFont="1" applyFill="1" applyBorder="1" applyAlignment="1" applyProtection="1">
      <alignment vertical="center" wrapText="1" shrinkToFit="1"/>
      <protection hidden="1"/>
    </xf>
    <xf numFmtId="166" fontId="5" fillId="2" borderId="1" xfId="1" applyNumberFormat="1" applyFont="1" applyFill="1" applyBorder="1" applyAlignment="1" applyProtection="1">
      <alignment vertical="center" wrapText="1" shrinkToFit="1"/>
      <protection hidden="1"/>
    </xf>
    <xf numFmtId="166" fontId="5" fillId="2" borderId="1" xfId="1" applyNumberFormat="1" applyFont="1" applyFill="1" applyBorder="1" applyAlignment="1" applyProtection="1">
      <alignment horizontal="center" vertical="center" wrapText="1" shrinkToFit="1"/>
      <protection hidden="1"/>
    </xf>
    <xf numFmtId="164" fontId="5" fillId="2" borderId="1" xfId="1" applyNumberFormat="1" applyFont="1" applyFill="1" applyBorder="1" applyAlignment="1" applyProtection="1">
      <alignment vertical="center" wrapText="1" shrinkToFit="1"/>
      <protection hidden="1"/>
    </xf>
    <xf numFmtId="0" fontId="5" fillId="2" borderId="0" xfId="1" applyFont="1" applyFill="1" applyBorder="1" applyAlignment="1">
      <alignment vertical="center" shrinkToFit="1"/>
    </xf>
    <xf numFmtId="0" fontId="5" fillId="2" borderId="0" xfId="1" applyFont="1" applyFill="1" applyAlignment="1">
      <alignment vertical="center" shrinkToFit="1"/>
    </xf>
    <xf numFmtId="0" fontId="5" fillId="2" borderId="1" xfId="2" applyNumberFormat="1" applyFont="1" applyFill="1" applyBorder="1" applyAlignment="1" applyProtection="1">
      <alignment horizontal="justify" vertical="top" wrapText="1" shrinkToFit="1"/>
      <protection hidden="1"/>
    </xf>
    <xf numFmtId="0" fontId="5" fillId="2" borderId="1" xfId="2" applyNumberFormat="1" applyFont="1" applyFill="1" applyBorder="1" applyAlignment="1" applyProtection="1">
      <alignment horizontal="left" wrapText="1" shrinkToFit="1"/>
      <protection hidden="1"/>
    </xf>
    <xf numFmtId="0" fontId="5" fillId="2" borderId="1" xfId="0" applyFont="1" applyFill="1" applyBorder="1" applyAlignment="1">
      <alignment wrapText="1" shrinkToFit="1"/>
    </xf>
    <xf numFmtId="0" fontId="5" fillId="2" borderId="1" xfId="2" applyNumberFormat="1" applyFont="1" applyFill="1" applyBorder="1" applyAlignment="1" applyProtection="1">
      <alignment horizontal="left" vertical="top" wrapText="1" shrinkToFit="1"/>
      <protection hidden="1"/>
    </xf>
    <xf numFmtId="49" fontId="5" fillId="2" borderId="1" xfId="0" applyNumberFormat="1" applyFont="1" applyFill="1" applyBorder="1" applyAlignment="1">
      <alignment horizontal="left" wrapText="1"/>
    </xf>
    <xf numFmtId="168" fontId="8" fillId="2" borderId="1" xfId="1" applyNumberFormat="1" applyFont="1" applyFill="1" applyBorder="1" applyAlignment="1" applyProtection="1">
      <alignment vertical="top" wrapText="1" shrinkToFit="1"/>
      <protection hidden="1"/>
    </xf>
    <xf numFmtId="168" fontId="8" fillId="2" borderId="1" xfId="1" applyNumberFormat="1" applyFont="1" applyFill="1" applyBorder="1" applyAlignment="1" applyProtection="1">
      <alignment vertical="center" wrapText="1" shrinkToFit="1"/>
      <protection hidden="1"/>
    </xf>
    <xf numFmtId="168" fontId="5" fillId="2" borderId="1" xfId="1" applyNumberFormat="1" applyFont="1" applyFill="1" applyBorder="1" applyAlignment="1" applyProtection="1">
      <alignment vertical="center" wrapText="1" shrinkToFit="1"/>
      <protection hidden="1"/>
    </xf>
    <xf numFmtId="0" fontId="5" fillId="2" borderId="1" xfId="1" applyNumberFormat="1" applyFont="1" applyFill="1" applyBorder="1" applyAlignment="1" applyProtection="1">
      <alignment horizontal="left" vertical="top" wrapText="1"/>
      <protection hidden="1"/>
    </xf>
    <xf numFmtId="164" fontId="5" fillId="2" borderId="0" xfId="1" applyNumberFormat="1" applyFont="1" applyFill="1" applyAlignment="1">
      <alignment shrinkToFit="1"/>
    </xf>
    <xf numFmtId="0" fontId="6" fillId="2" borderId="1" xfId="1" applyNumberFormat="1" applyFont="1" applyFill="1" applyBorder="1" applyAlignment="1" applyProtection="1">
      <alignment horizontal="center" vertical="center" shrinkToFit="1"/>
      <protection hidden="1"/>
    </xf>
    <xf numFmtId="0" fontId="5" fillId="2" borderId="1" xfId="0" applyFont="1" applyFill="1" applyBorder="1" applyAlignment="1">
      <alignment wrapText="1"/>
    </xf>
    <xf numFmtId="0" fontId="5" fillId="2" borderId="1" xfId="0" applyFont="1" applyFill="1" applyBorder="1" applyAlignment="1">
      <alignment horizontal="left" vertical="center" wrapText="1" shrinkToFit="1"/>
    </xf>
    <xf numFmtId="0" fontId="11" fillId="2" borderId="0" xfId="1" applyFont="1" applyFill="1" applyBorder="1" applyAlignment="1">
      <alignment horizontal="center" vertical="center" shrinkToFit="1"/>
    </xf>
    <xf numFmtId="0" fontId="11" fillId="2" borderId="0" xfId="1" applyFont="1" applyFill="1" applyAlignment="1">
      <alignment horizontal="center" vertical="center" shrinkToFit="1"/>
    </xf>
    <xf numFmtId="0" fontId="5" fillId="2" borderId="1" xfId="0" applyFont="1" applyFill="1" applyBorder="1" applyAlignment="1">
      <alignment horizontal="left" vertical="center" shrinkToFit="1"/>
    </xf>
    <xf numFmtId="166" fontId="5" fillId="2" borderId="1" xfId="2" applyNumberFormat="1" applyFont="1" applyFill="1" applyBorder="1" applyAlignment="1" applyProtection="1">
      <alignment horizontal="right" vertical="top" shrinkToFit="1"/>
    </xf>
    <xf numFmtId="165" fontId="5" fillId="2" borderId="1" xfId="2" applyNumberFormat="1" applyFont="1" applyFill="1" applyBorder="1" applyAlignment="1" applyProtection="1">
      <alignment horizontal="center" vertical="top" shrinkToFit="1"/>
    </xf>
    <xf numFmtId="166" fontId="5" fillId="2" borderId="1" xfId="1" applyNumberFormat="1" applyFont="1" applyFill="1" applyBorder="1" applyAlignment="1" applyProtection="1">
      <alignment horizontal="right" vertical="top" wrapText="1" shrinkToFit="1"/>
      <protection hidden="1"/>
    </xf>
    <xf numFmtId="0" fontId="7" fillId="2" borderId="0" xfId="1" applyFont="1" applyFill="1" applyAlignment="1">
      <alignment horizontal="center" vertical="center" shrinkToFit="1"/>
    </xf>
    <xf numFmtId="0" fontId="4" fillId="3" borderId="1" xfId="1" applyNumberFormat="1" applyFont="1" applyFill="1" applyBorder="1" applyAlignment="1" applyProtection="1">
      <alignment horizontal="center" vertical="center" shrinkToFit="1"/>
      <protection hidden="1"/>
    </xf>
    <xf numFmtId="169" fontId="4" fillId="3" borderId="1" xfId="1" applyNumberFormat="1" applyFont="1" applyFill="1" applyBorder="1" applyAlignment="1" applyProtection="1">
      <alignment horizontal="center" vertical="center" shrinkToFit="1"/>
      <protection hidden="1"/>
    </xf>
    <xf numFmtId="166" fontId="4" fillId="3" borderId="1" xfId="1" applyNumberFormat="1" applyFont="1" applyFill="1" applyBorder="1" applyAlignment="1" applyProtection="1">
      <alignment vertical="top" wrapText="1" shrinkToFit="1"/>
      <protection hidden="1"/>
    </xf>
    <xf numFmtId="166" fontId="4" fillId="3" borderId="1" xfId="1" applyNumberFormat="1" applyFont="1" applyFill="1" applyBorder="1" applyAlignment="1" applyProtection="1">
      <alignment horizontal="center" vertical="top" wrapText="1" shrinkToFit="1"/>
      <protection hidden="1"/>
    </xf>
    <xf numFmtId="169" fontId="5" fillId="2" borderId="1" xfId="2" applyNumberFormat="1" applyFont="1" applyFill="1" applyBorder="1" applyAlignment="1" applyProtection="1">
      <alignment horizontal="right" vertical="top" shrinkToFit="1"/>
    </xf>
    <xf numFmtId="0" fontId="4" fillId="2" borderId="0" xfId="1" applyFont="1" applyFill="1" applyBorder="1" applyAlignment="1">
      <alignment shrinkToFit="1"/>
    </xf>
    <xf numFmtId="0" fontId="4" fillId="2" borderId="0" xfId="1" applyFont="1" applyFill="1" applyAlignment="1">
      <alignment shrinkToFit="1"/>
    </xf>
    <xf numFmtId="14" fontId="5" fillId="2" borderId="1" xfId="2" applyNumberFormat="1" applyFont="1" applyFill="1" applyBorder="1" applyAlignment="1" applyProtection="1">
      <alignment horizontal="left" wrapText="1" shrinkToFit="1"/>
      <protection hidden="1"/>
    </xf>
    <xf numFmtId="168" fontId="5" fillId="2" borderId="1" xfId="1" applyNumberFormat="1" applyFont="1" applyFill="1" applyBorder="1" applyAlignment="1" applyProtection="1">
      <alignment horizontal="left" wrapText="1" shrinkToFit="1"/>
      <protection hidden="1"/>
    </xf>
    <xf numFmtId="14" fontId="5" fillId="2" borderId="1" xfId="0" applyNumberFormat="1" applyFont="1" applyFill="1" applyBorder="1" applyAlignment="1">
      <alignment horizontal="left" wrapText="1" shrinkToFit="1"/>
    </xf>
    <xf numFmtId="0" fontId="4" fillId="2" borderId="0" xfId="1" applyNumberFormat="1" applyFont="1" applyFill="1" applyAlignment="1" applyProtection="1">
      <alignment horizontal="center" shrinkToFit="1"/>
      <protection hidden="1"/>
    </xf>
    <xf numFmtId="0" fontId="10" fillId="2" borderId="1" xfId="1" applyNumberFormat="1" applyFont="1" applyFill="1" applyBorder="1" applyAlignment="1" applyProtection="1">
      <alignment horizontal="center" vertical="center" wrapText="1" shrinkToFit="1"/>
      <protection hidden="1"/>
    </xf>
    <xf numFmtId="0" fontId="8" fillId="2" borderId="1" xfId="1" applyNumberFormat="1" applyFont="1" applyFill="1" applyBorder="1" applyAlignment="1" applyProtection="1">
      <alignment horizontal="left" vertical="top" wrapText="1" shrinkToFit="1"/>
      <protection hidden="1"/>
    </xf>
    <xf numFmtId="168" fontId="4" fillId="2" borderId="1" xfId="1" applyNumberFormat="1" applyFont="1" applyFill="1" applyBorder="1" applyAlignment="1" applyProtection="1">
      <alignment vertical="top" wrapText="1" shrinkToFit="1"/>
      <protection hidden="1"/>
    </xf>
    <xf numFmtId="0" fontId="3" fillId="2" borderId="0" xfId="2" applyFont="1" applyFill="1" applyBorder="1" applyAlignment="1" applyProtection="1">
      <alignment horizontal="left" shrinkToFit="1"/>
    </xf>
    <xf numFmtId="0" fontId="5" fillId="2" borderId="1" xfId="0" applyNumberFormat="1" applyFont="1" applyFill="1" applyBorder="1" applyAlignment="1">
      <alignment wrapText="1" shrinkToFit="1"/>
    </xf>
    <xf numFmtId="4" fontId="5" fillId="2" borderId="1" xfId="1" applyNumberFormat="1" applyFont="1" applyFill="1" applyBorder="1" applyAlignment="1">
      <alignment shrinkToFit="1"/>
    </xf>
    <xf numFmtId="0" fontId="5" fillId="2" borderId="1" xfId="1" applyFont="1" applyFill="1" applyBorder="1" applyAlignment="1">
      <alignment horizontal="left" shrinkToFit="1"/>
    </xf>
    <xf numFmtId="0" fontId="4" fillId="3" borderId="1" xfId="1" applyNumberFormat="1" applyFont="1" applyFill="1" applyBorder="1" applyAlignment="1" applyProtection="1">
      <alignment horizontal="left" shrinkToFit="1"/>
      <protection hidden="1"/>
    </xf>
    <xf numFmtId="170" fontId="4" fillId="3" borderId="1" xfId="1" applyNumberFormat="1" applyFont="1" applyFill="1" applyBorder="1" applyAlignment="1" applyProtection="1">
      <alignment horizontal="right" vertical="center" shrinkToFit="1"/>
      <protection hidden="1"/>
    </xf>
    <xf numFmtId="0" fontId="5" fillId="3" borderId="1" xfId="1" applyNumberFormat="1" applyFont="1" applyFill="1" applyBorder="1" applyAlignment="1" applyProtection="1">
      <alignment horizontal="left" wrapText="1" shrinkToFit="1"/>
      <protection hidden="1"/>
    </xf>
    <xf numFmtId="164" fontId="4" fillId="3" borderId="1" xfId="1" applyNumberFormat="1" applyFont="1" applyFill="1" applyBorder="1" applyAlignment="1" applyProtection="1">
      <alignment horizontal="right" vertical="top" wrapText="1" shrinkToFit="1"/>
      <protection hidden="1"/>
    </xf>
    <xf numFmtId="164" fontId="4" fillId="3" borderId="1" xfId="1" applyNumberFormat="1" applyFont="1" applyFill="1" applyBorder="1" applyAlignment="1" applyProtection="1">
      <alignment vertical="top" wrapText="1" shrinkToFit="1"/>
      <protection hidden="1"/>
    </xf>
    <xf numFmtId="0" fontId="4" fillId="3" borderId="1" xfId="1" applyNumberFormat="1" applyFont="1" applyFill="1" applyBorder="1" applyAlignment="1" applyProtection="1">
      <alignment horizontal="left" wrapText="1" shrinkToFit="1"/>
      <protection hidden="1"/>
    </xf>
    <xf numFmtId="169" fontId="4" fillId="3" borderId="1" xfId="1" applyNumberFormat="1" applyFont="1" applyFill="1" applyBorder="1" applyAlignment="1" applyProtection="1">
      <alignment vertical="top" shrinkToFit="1"/>
      <protection hidden="1"/>
    </xf>
    <xf numFmtId="165" fontId="4" fillId="3" borderId="1" xfId="1" applyNumberFormat="1" applyFont="1" applyFill="1" applyBorder="1" applyAlignment="1" applyProtection="1">
      <alignment horizontal="center" vertical="top" shrinkToFit="1"/>
      <protection hidden="1"/>
    </xf>
    <xf numFmtId="0" fontId="5" fillId="4" borderId="1" xfId="2" applyNumberFormat="1" applyFont="1" applyFill="1" applyBorder="1" applyAlignment="1" applyProtection="1">
      <alignment horizontal="left" vertical="top" wrapText="1" shrinkToFit="1"/>
    </xf>
    <xf numFmtId="168" fontId="5" fillId="2" borderId="1" xfId="1" applyNumberFormat="1" applyFont="1" applyFill="1" applyBorder="1" applyAlignment="1" applyProtection="1">
      <alignment horizontal="left" vertical="center" shrinkToFit="1"/>
      <protection hidden="1"/>
    </xf>
    <xf numFmtId="0" fontId="5" fillId="2" borderId="1" xfId="1" applyNumberFormat="1" applyFont="1" applyFill="1" applyBorder="1" applyAlignment="1" applyProtection="1">
      <alignment horizontal="left" vertical="center" wrapText="1" shrinkToFit="1"/>
      <protection hidden="1"/>
    </xf>
    <xf numFmtId="0" fontId="5" fillId="2" borderId="1" xfId="1" applyNumberFormat="1" applyFont="1" applyFill="1" applyBorder="1" applyAlignment="1" applyProtection="1">
      <alignment vertical="center" wrapText="1" shrinkToFit="1"/>
      <protection hidden="1"/>
    </xf>
    <xf numFmtId="169" fontId="5" fillId="2" borderId="1" xfId="1" applyNumberFormat="1" applyFont="1" applyFill="1" applyBorder="1" applyAlignment="1" applyProtection="1">
      <alignment vertical="center" shrinkToFit="1"/>
      <protection hidden="1"/>
    </xf>
    <xf numFmtId="165" fontId="5" fillId="2" borderId="1" xfId="1" applyNumberFormat="1" applyFont="1" applyFill="1" applyBorder="1" applyAlignment="1" applyProtection="1">
      <alignment horizontal="center" vertical="center" shrinkToFit="1"/>
      <protection hidden="1"/>
    </xf>
    <xf numFmtId="164" fontId="5" fillId="2" borderId="1" xfId="1" applyNumberFormat="1" applyFont="1" applyFill="1" applyBorder="1" applyAlignment="1" applyProtection="1">
      <alignment vertical="center" shrinkToFit="1"/>
      <protection hidden="1"/>
    </xf>
    <xf numFmtId="168" fontId="8" fillId="2" borderId="1" xfId="1" applyNumberFormat="1" applyFont="1" applyFill="1" applyBorder="1" applyAlignment="1" applyProtection="1">
      <alignment horizontal="left" vertical="center" shrinkToFit="1"/>
      <protection hidden="1"/>
    </xf>
    <xf numFmtId="0" fontId="8" fillId="2" borderId="1" xfId="1" applyNumberFormat="1" applyFont="1" applyFill="1" applyBorder="1" applyAlignment="1" applyProtection="1">
      <alignment horizontal="left" vertical="center" wrapText="1" shrinkToFit="1"/>
      <protection hidden="1"/>
    </xf>
    <xf numFmtId="169" fontId="8" fillId="2" borderId="1" xfId="1" applyNumberFormat="1" applyFont="1" applyFill="1" applyBorder="1" applyAlignment="1" applyProtection="1">
      <alignment vertical="center" shrinkToFit="1"/>
      <protection hidden="1"/>
    </xf>
    <xf numFmtId="165" fontId="8" fillId="2" borderId="1" xfId="1" applyNumberFormat="1" applyFont="1" applyFill="1" applyBorder="1" applyAlignment="1" applyProtection="1">
      <alignment horizontal="center" vertical="center" shrinkToFit="1"/>
      <protection hidden="1"/>
    </xf>
    <xf numFmtId="164" fontId="8" fillId="2" borderId="1" xfId="1" applyNumberFormat="1" applyFont="1" applyFill="1" applyBorder="1" applyAlignment="1" applyProtection="1">
      <alignment vertical="center" shrinkToFit="1"/>
      <protection hidden="1"/>
    </xf>
    <xf numFmtId="169" fontId="5" fillId="2" borderId="1" xfId="1" applyNumberFormat="1" applyFont="1" applyFill="1" applyBorder="1" applyAlignment="1" applyProtection="1">
      <alignment horizontal="right" vertical="center" shrinkToFit="1"/>
      <protection hidden="1"/>
    </xf>
    <xf numFmtId="166" fontId="5" fillId="2" borderId="1" xfId="1" applyNumberFormat="1" applyFont="1" applyFill="1" applyBorder="1" applyAlignment="1" applyProtection="1">
      <alignment wrapText="1" shrinkToFit="1"/>
      <protection hidden="1"/>
    </xf>
    <xf numFmtId="169" fontId="5" fillId="2" borderId="1" xfId="1" applyNumberFormat="1" applyFont="1" applyFill="1" applyBorder="1" applyAlignment="1" applyProtection="1">
      <alignment shrinkToFit="1"/>
      <protection hidden="1"/>
    </xf>
    <xf numFmtId="165" fontId="5" fillId="2" borderId="1" xfId="1" applyNumberFormat="1" applyFont="1" applyFill="1" applyBorder="1" applyAlignment="1" applyProtection="1">
      <alignment horizontal="center" shrinkToFit="1"/>
      <protection hidden="1"/>
    </xf>
    <xf numFmtId="164" fontId="5" fillId="2" borderId="1" xfId="1" applyNumberFormat="1" applyFont="1" applyFill="1" applyBorder="1" applyAlignment="1" applyProtection="1">
      <alignment shrinkToFit="1"/>
      <protection hidden="1"/>
    </xf>
    <xf numFmtId="168" fontId="5" fillId="2" borderId="1" xfId="1" applyNumberFormat="1" applyFont="1" applyFill="1" applyBorder="1" applyAlignment="1" applyProtection="1">
      <alignment wrapText="1" shrinkToFit="1"/>
      <protection hidden="1"/>
    </xf>
    <xf numFmtId="49" fontId="5" fillId="2" borderId="1" xfId="1" applyNumberFormat="1" applyFont="1" applyFill="1" applyBorder="1" applyAlignment="1" applyProtection="1">
      <alignment wrapText="1" shrinkToFit="1"/>
      <protection hidden="1"/>
    </xf>
    <xf numFmtId="168" fontId="5" fillId="2" borderId="1" xfId="1" applyNumberFormat="1" applyFont="1" applyFill="1" applyBorder="1" applyAlignment="1" applyProtection="1">
      <alignment horizontal="left" shrinkToFit="1"/>
      <protection hidden="1"/>
    </xf>
    <xf numFmtId="0" fontId="5" fillId="2" borderId="1" xfId="1" applyNumberFormat="1" applyFont="1" applyFill="1" applyBorder="1" applyAlignment="1" applyProtection="1">
      <alignment wrapText="1" shrinkToFit="1"/>
      <protection hidden="1"/>
    </xf>
    <xf numFmtId="169" fontId="5" fillId="2" borderId="1" xfId="1" applyNumberFormat="1" applyFont="1" applyFill="1" applyBorder="1" applyAlignment="1" applyProtection="1">
      <alignment horizontal="right" shrinkToFit="1"/>
      <protection hidden="1"/>
    </xf>
    <xf numFmtId="164" fontId="5" fillId="2" borderId="1" xfId="1" applyNumberFormat="1" applyFont="1" applyFill="1" applyBorder="1" applyAlignment="1" applyProtection="1">
      <alignment wrapText="1" shrinkToFit="1"/>
      <protection hidden="1"/>
    </xf>
    <xf numFmtId="0" fontId="7" fillId="2" borderId="0" xfId="1" applyFont="1" applyFill="1" applyBorder="1" applyAlignment="1">
      <alignment horizontal="center" vertical="center" shrinkToFit="1"/>
    </xf>
    <xf numFmtId="0" fontId="8" fillId="2" borderId="1" xfId="1" applyNumberFormat="1" applyFont="1" applyFill="1" applyBorder="1" applyAlignment="1" applyProtection="1">
      <alignment horizontal="left" vertical="top" wrapText="1" shrinkToFit="1"/>
      <protection hidden="1"/>
    </xf>
    <xf numFmtId="168" fontId="5" fillId="2" borderId="2" xfId="1" applyNumberFormat="1" applyFont="1" applyFill="1" applyBorder="1" applyAlignment="1" applyProtection="1">
      <alignment vertical="top" wrapText="1" shrinkToFit="1"/>
      <protection hidden="1"/>
    </xf>
    <xf numFmtId="168" fontId="5" fillId="0" borderId="1" xfId="1" applyNumberFormat="1" applyFont="1" applyFill="1" applyBorder="1" applyAlignment="1" applyProtection="1">
      <alignment horizontal="left" vertical="top" shrinkToFit="1"/>
      <protection hidden="1"/>
    </xf>
    <xf numFmtId="0" fontId="12" fillId="2" borderId="1" xfId="2" applyNumberFormat="1" applyFont="1" applyFill="1" applyBorder="1" applyAlignment="1" applyProtection="1">
      <alignment horizontal="left" vertical="top" wrapText="1" shrinkToFit="1"/>
    </xf>
    <xf numFmtId="164" fontId="5" fillId="2" borderId="3" xfId="1" applyNumberFormat="1" applyFont="1" applyFill="1" applyBorder="1" applyAlignment="1" applyProtection="1">
      <alignment vertical="top" wrapText="1" shrinkToFit="1"/>
      <protection hidden="1"/>
    </xf>
    <xf numFmtId="168" fontId="5" fillId="5" borderId="1" xfId="1" applyNumberFormat="1" applyFont="1" applyFill="1" applyBorder="1" applyAlignment="1" applyProtection="1">
      <alignment horizontal="left" vertical="top" shrinkToFit="1"/>
      <protection hidden="1"/>
    </xf>
    <xf numFmtId="0" fontId="5" fillId="5" borderId="1" xfId="1" applyNumberFormat="1" applyFont="1" applyFill="1" applyBorder="1" applyAlignment="1" applyProtection="1">
      <alignment horizontal="left" vertical="top" wrapText="1" shrinkToFit="1"/>
      <protection hidden="1"/>
    </xf>
    <xf numFmtId="0" fontId="5" fillId="5" borderId="1" xfId="1" applyNumberFormat="1" applyFont="1" applyFill="1" applyBorder="1" applyAlignment="1" applyProtection="1">
      <alignment vertical="top" wrapText="1" shrinkToFit="1"/>
      <protection hidden="1"/>
    </xf>
    <xf numFmtId="0" fontId="5" fillId="5" borderId="1" xfId="2" applyNumberFormat="1" applyFont="1" applyFill="1" applyBorder="1" applyAlignment="1" applyProtection="1">
      <alignment horizontal="left" vertical="top" wrapText="1" shrinkToFit="1"/>
    </xf>
    <xf numFmtId="0" fontId="5" fillId="5" borderId="1" xfId="2" applyNumberFormat="1" applyFont="1" applyFill="1" applyBorder="1" applyAlignment="1" applyProtection="1">
      <alignment horizontal="left" wrapText="1" shrinkToFit="1"/>
    </xf>
    <xf numFmtId="14" fontId="5" fillId="5" borderId="1" xfId="2" applyNumberFormat="1" applyFont="1" applyFill="1" applyBorder="1" applyAlignment="1" applyProtection="1">
      <alignment horizontal="left" wrapText="1" shrinkToFit="1"/>
    </xf>
    <xf numFmtId="14" fontId="12" fillId="5" borderId="1" xfId="2" applyNumberFormat="1" applyFont="1" applyFill="1" applyBorder="1" applyAlignment="1" applyProtection="1">
      <alignment horizontal="left" wrapText="1" shrinkToFit="1"/>
    </xf>
    <xf numFmtId="168" fontId="5" fillId="0" borderId="2" xfId="1" applyNumberFormat="1" applyFont="1" applyFill="1" applyBorder="1" applyAlignment="1" applyProtection="1">
      <alignment vertical="top" wrapText="1" shrinkToFit="1"/>
      <protection hidden="1"/>
    </xf>
    <xf numFmtId="49" fontId="5" fillId="0" borderId="1" xfId="1" applyNumberFormat="1" applyFont="1" applyFill="1" applyBorder="1" applyAlignment="1" applyProtection="1">
      <alignment vertical="top" wrapText="1" shrinkToFit="1"/>
      <protection hidden="1"/>
    </xf>
    <xf numFmtId="0" fontId="5" fillId="0" borderId="1" xfId="1" applyNumberFormat="1" applyFont="1" applyFill="1" applyBorder="1" applyAlignment="1" applyProtection="1">
      <alignment horizontal="left" vertical="top" wrapText="1" shrinkToFit="1"/>
      <protection hidden="1"/>
    </xf>
    <xf numFmtId="0" fontId="5" fillId="0" borderId="1" xfId="1" applyNumberFormat="1" applyFont="1" applyFill="1" applyBorder="1" applyAlignment="1" applyProtection="1">
      <alignment vertical="top" wrapText="1" shrinkToFit="1"/>
      <protection hidden="1"/>
    </xf>
    <xf numFmtId="0" fontId="5" fillId="0" borderId="1" xfId="1" applyNumberFormat="1" applyFont="1" applyFill="1" applyBorder="1" applyAlignment="1" applyProtection="1">
      <alignment horizontal="left" wrapText="1" shrinkToFit="1"/>
      <protection hidden="1"/>
    </xf>
    <xf numFmtId="166" fontId="5" fillId="0" borderId="1" xfId="1" applyNumberFormat="1" applyFont="1" applyFill="1" applyBorder="1" applyAlignment="1" applyProtection="1">
      <alignment vertical="top" wrapText="1" shrinkToFit="1"/>
      <protection hidden="1"/>
    </xf>
    <xf numFmtId="169" fontId="5" fillId="0" borderId="1" xfId="1" applyNumberFormat="1" applyFont="1" applyFill="1" applyBorder="1" applyAlignment="1" applyProtection="1">
      <alignment vertical="top" shrinkToFit="1"/>
      <protection hidden="1"/>
    </xf>
    <xf numFmtId="165" fontId="5" fillId="0" borderId="1" xfId="1" applyNumberFormat="1" applyFont="1" applyFill="1" applyBorder="1" applyAlignment="1" applyProtection="1">
      <alignment horizontal="center" vertical="top" shrinkToFit="1"/>
      <protection hidden="1"/>
    </xf>
    <xf numFmtId="164" fontId="5" fillId="0" borderId="1" xfId="1" applyNumberFormat="1" applyFont="1" applyFill="1" applyBorder="1" applyAlignment="1" applyProtection="1">
      <alignment vertical="top" shrinkToFit="1"/>
      <protection hidden="1"/>
    </xf>
    <xf numFmtId="164" fontId="5" fillId="0" borderId="3" xfId="1" applyNumberFormat="1" applyFont="1" applyFill="1" applyBorder="1" applyAlignment="1" applyProtection="1">
      <alignment vertical="top" wrapText="1" shrinkToFit="1"/>
      <protection hidden="1"/>
    </xf>
    <xf numFmtId="0" fontId="5" fillId="0" borderId="0" xfId="1" applyFont="1" applyFill="1" applyAlignment="1">
      <alignment shrinkToFit="1"/>
    </xf>
    <xf numFmtId="168" fontId="5" fillId="5" borderId="1" xfId="1" applyNumberFormat="1" applyFont="1" applyFill="1" applyBorder="1" applyAlignment="1" applyProtection="1">
      <alignment horizontal="left" vertical="top" wrapText="1" shrinkToFit="1"/>
      <protection hidden="1"/>
    </xf>
    <xf numFmtId="14" fontId="5" fillId="5" borderId="1" xfId="1" applyNumberFormat="1" applyFont="1" applyFill="1" applyBorder="1" applyAlignment="1" applyProtection="1">
      <alignment horizontal="left" wrapText="1" shrinkToFit="1"/>
      <protection hidden="1"/>
    </xf>
    <xf numFmtId="0" fontId="5" fillId="5" borderId="1" xfId="0" applyFont="1" applyFill="1" applyBorder="1" applyAlignment="1">
      <alignment wrapText="1" shrinkToFit="1"/>
    </xf>
    <xf numFmtId="14" fontId="5" fillId="5" borderId="1" xfId="0" applyNumberFormat="1" applyFont="1" applyFill="1" applyBorder="1" applyAlignment="1">
      <alignment horizontal="left" wrapText="1" shrinkToFit="1"/>
    </xf>
    <xf numFmtId="0" fontId="5" fillId="5" borderId="1" xfId="2" applyNumberFormat="1" applyFont="1" applyFill="1" applyBorder="1" applyAlignment="1" applyProtection="1">
      <alignment horizontal="left" vertical="top" wrapText="1" shrinkToFit="1"/>
      <protection hidden="1"/>
    </xf>
    <xf numFmtId="0" fontId="12" fillId="2" borderId="1" xfId="2" applyNumberFormat="1" applyFont="1" applyFill="1" applyBorder="1" applyAlignment="1" applyProtection="1">
      <alignment horizontal="left" vertical="top" wrapText="1" shrinkToFit="1"/>
      <protection hidden="1"/>
    </xf>
    <xf numFmtId="0" fontId="12" fillId="2" borderId="1" xfId="2" applyNumberFormat="1" applyFont="1" applyFill="1" applyBorder="1" applyAlignment="1" applyProtection="1">
      <alignment horizontal="left" wrapText="1" shrinkToFit="1"/>
    </xf>
    <xf numFmtId="14" fontId="12" fillId="2" borderId="1" xfId="0" applyNumberFormat="1" applyFont="1" applyFill="1" applyBorder="1" applyAlignment="1">
      <alignment horizontal="left" wrapText="1" shrinkToFit="1"/>
    </xf>
    <xf numFmtId="14" fontId="12" fillId="2" borderId="1" xfId="1" applyNumberFormat="1" applyFont="1" applyFill="1" applyBorder="1" applyAlignment="1" applyProtection="1">
      <alignment horizontal="left" wrapText="1" shrinkToFit="1"/>
      <protection hidden="1"/>
    </xf>
    <xf numFmtId="0" fontId="5" fillId="5" borderId="1" xfId="2" applyNumberFormat="1" applyFont="1" applyFill="1" applyBorder="1" applyAlignment="1" applyProtection="1">
      <alignment horizontal="justify" vertical="top" wrapText="1" shrinkToFit="1"/>
      <protection hidden="1"/>
    </xf>
    <xf numFmtId="0" fontId="12" fillId="2" borderId="1" xfId="2" applyNumberFormat="1" applyFont="1" applyFill="1" applyBorder="1" applyAlignment="1" applyProtection="1">
      <alignment horizontal="justify" vertical="top" wrapText="1" shrinkToFit="1"/>
      <protection hidden="1"/>
    </xf>
    <xf numFmtId="49" fontId="5" fillId="5" borderId="1" xfId="0" applyNumberFormat="1" applyFont="1" applyFill="1" applyBorder="1" applyAlignment="1">
      <alignment horizontal="left" wrapText="1"/>
    </xf>
    <xf numFmtId="49" fontId="12" fillId="2" borderId="1" xfId="0" applyNumberFormat="1" applyFont="1" applyFill="1" applyBorder="1" applyAlignment="1">
      <alignment horizontal="left" wrapText="1"/>
    </xf>
    <xf numFmtId="0" fontId="12" fillId="2" borderId="1" xfId="0" applyNumberFormat="1" applyFont="1" applyFill="1" applyBorder="1" applyAlignment="1">
      <alignment wrapText="1" shrinkToFit="1"/>
    </xf>
    <xf numFmtId="14" fontId="12" fillId="2" borderId="1" xfId="2" applyNumberFormat="1" applyFont="1" applyFill="1" applyBorder="1" applyAlignment="1" applyProtection="1">
      <alignment horizontal="left" wrapText="1" shrinkToFit="1"/>
    </xf>
    <xf numFmtId="0" fontId="12" fillId="2" borderId="1" xfId="2" applyNumberFormat="1" applyFont="1" applyFill="1" applyBorder="1" applyAlignment="1" applyProtection="1">
      <alignment horizontal="left" wrapText="1" shrinkToFit="1"/>
      <protection hidden="1"/>
    </xf>
    <xf numFmtId="168" fontId="5" fillId="2" borderId="5" xfId="1" applyNumberFormat="1" applyFont="1" applyFill="1" applyBorder="1" applyAlignment="1" applyProtection="1">
      <alignment vertical="top" wrapText="1" shrinkToFit="1"/>
      <protection hidden="1"/>
    </xf>
    <xf numFmtId="164" fontId="5" fillId="2" borderId="4" xfId="1" applyNumberFormat="1" applyFont="1" applyFill="1" applyBorder="1" applyAlignment="1" applyProtection="1">
      <alignment vertical="top" wrapText="1" shrinkToFit="1"/>
      <protection hidden="1"/>
    </xf>
    <xf numFmtId="0" fontId="5" fillId="2" borderId="1" xfId="3" applyNumberFormat="1" applyFont="1" applyFill="1" applyBorder="1" applyAlignment="1" applyProtection="1">
      <alignment horizontal="left" wrapText="1" shrinkToFit="1"/>
    </xf>
    <xf numFmtId="14" fontId="5" fillId="2" borderId="1" xfId="3" applyNumberFormat="1" applyFont="1" applyFill="1" applyBorder="1" applyAlignment="1" applyProtection="1">
      <alignment horizontal="left" wrapText="1" shrinkToFit="1"/>
    </xf>
    <xf numFmtId="0" fontId="5" fillId="2" borderId="1" xfId="3" applyNumberFormat="1" applyFont="1" applyFill="1" applyBorder="1" applyAlignment="1" applyProtection="1">
      <alignment horizontal="left" vertical="top" wrapText="1" shrinkToFit="1"/>
    </xf>
    <xf numFmtId="164" fontId="4" fillId="2" borderId="1" xfId="1" applyNumberFormat="1" applyFont="1" applyFill="1" applyBorder="1" applyAlignment="1" applyProtection="1">
      <alignment vertical="top" wrapText="1" shrinkToFit="1"/>
      <protection hidden="1"/>
    </xf>
    <xf numFmtId="0" fontId="13" fillId="2" borderId="1" xfId="0" applyFont="1" applyFill="1" applyBorder="1" applyAlignment="1">
      <alignment wrapText="1"/>
    </xf>
    <xf numFmtId="168" fontId="5" fillId="2" borderId="1" xfId="1" applyNumberFormat="1" applyFont="1" applyFill="1" applyBorder="1" applyAlignment="1" applyProtection="1">
      <alignment horizontal="left" vertical="top" wrapText="1" shrinkToFit="1"/>
      <protection hidden="1"/>
    </xf>
    <xf numFmtId="0" fontId="5" fillId="2" borderId="1" xfId="0" applyNumberFormat="1" applyFont="1" applyFill="1" applyBorder="1" applyAlignment="1">
      <alignment horizontal="left" vertical="top" wrapText="1"/>
    </xf>
    <xf numFmtId="0" fontId="12" fillId="2" borderId="1" xfId="1" applyNumberFormat="1" applyFont="1" applyFill="1" applyBorder="1" applyAlignment="1" applyProtection="1">
      <alignment vertical="top" wrapText="1" shrinkToFit="1"/>
      <protection hidden="1"/>
    </xf>
    <xf numFmtId="0" fontId="12" fillId="2" borderId="1" xfId="1" applyNumberFormat="1" applyFont="1" applyFill="1" applyBorder="1" applyAlignment="1" applyProtection="1">
      <alignment horizontal="left" wrapText="1" shrinkToFit="1"/>
      <protection hidden="1"/>
    </xf>
    <xf numFmtId="3" fontId="14" fillId="2" borderId="1" xfId="1" applyNumberFormat="1" applyFont="1" applyFill="1" applyBorder="1" applyAlignment="1" applyProtection="1">
      <alignment horizontal="center" vertical="center" shrinkToFit="1"/>
      <protection hidden="1"/>
    </xf>
    <xf numFmtId="164" fontId="12" fillId="2" borderId="1" xfId="1" applyNumberFormat="1" applyFont="1" applyFill="1" applyBorder="1" applyAlignment="1" applyProtection="1">
      <alignment vertical="top" shrinkToFit="1"/>
      <protection hidden="1"/>
    </xf>
    <xf numFmtId="168" fontId="15" fillId="2" borderId="1" xfId="1" applyNumberFormat="1" applyFont="1" applyFill="1" applyBorder="1" applyAlignment="1" applyProtection="1">
      <alignment vertical="top" wrapText="1" shrinkToFit="1"/>
      <protection hidden="1"/>
    </xf>
    <xf numFmtId="49" fontId="15" fillId="2" borderId="1" xfId="1" applyNumberFormat="1" applyFont="1" applyFill="1" applyBorder="1" applyAlignment="1" applyProtection="1">
      <alignment vertical="top" wrapText="1" shrinkToFit="1"/>
      <protection hidden="1"/>
    </xf>
    <xf numFmtId="168" fontId="15" fillId="2" borderId="1" xfId="1" applyNumberFormat="1" applyFont="1" applyFill="1" applyBorder="1" applyAlignment="1" applyProtection="1">
      <alignment horizontal="left" vertical="top" shrinkToFit="1"/>
      <protection hidden="1"/>
    </xf>
    <xf numFmtId="0" fontId="15" fillId="2" borderId="1" xfId="1" applyNumberFormat="1" applyFont="1" applyFill="1" applyBorder="1" applyAlignment="1" applyProtection="1">
      <alignment horizontal="left" wrapText="1" shrinkToFit="1"/>
      <protection hidden="1"/>
    </xf>
    <xf numFmtId="166" fontId="15" fillId="2" borderId="1" xfId="1" applyNumberFormat="1" applyFont="1" applyFill="1" applyBorder="1" applyAlignment="1" applyProtection="1">
      <alignment vertical="top" wrapText="1" shrinkToFit="1"/>
      <protection hidden="1"/>
    </xf>
    <xf numFmtId="169" fontId="15" fillId="2" borderId="1" xfId="1" applyNumberFormat="1" applyFont="1" applyFill="1" applyBorder="1" applyAlignment="1" applyProtection="1">
      <alignment vertical="top" shrinkToFit="1"/>
      <protection hidden="1"/>
    </xf>
    <xf numFmtId="165" fontId="15" fillId="2" borderId="1" xfId="1" applyNumberFormat="1" applyFont="1" applyFill="1" applyBorder="1" applyAlignment="1" applyProtection="1">
      <alignment horizontal="center" vertical="top" shrinkToFit="1"/>
      <protection hidden="1"/>
    </xf>
    <xf numFmtId="164" fontId="15" fillId="2" borderId="1" xfId="1" applyNumberFormat="1" applyFont="1" applyFill="1" applyBorder="1" applyAlignment="1" applyProtection="1">
      <alignment vertical="top" shrinkToFit="1"/>
      <protection hidden="1"/>
    </xf>
    <xf numFmtId="0" fontId="15" fillId="2" borderId="0" xfId="1" applyFont="1" applyFill="1" applyBorder="1" applyAlignment="1">
      <alignment shrinkToFit="1"/>
    </xf>
    <xf numFmtId="0" fontId="15" fillId="2" borderId="0" xfId="1" applyFont="1" applyFill="1" applyAlignment="1">
      <alignment shrinkToFit="1"/>
    </xf>
    <xf numFmtId="168" fontId="12" fillId="2" borderId="1" xfId="1" applyNumberFormat="1" applyFont="1" applyFill="1" applyBorder="1" applyAlignment="1" applyProtection="1">
      <alignment vertical="top" wrapText="1" shrinkToFit="1"/>
      <protection hidden="1"/>
    </xf>
    <xf numFmtId="49" fontId="12" fillId="2" borderId="1" xfId="1" applyNumberFormat="1" applyFont="1" applyFill="1" applyBorder="1" applyAlignment="1" applyProtection="1">
      <alignment vertical="top" wrapText="1" shrinkToFit="1"/>
      <protection hidden="1"/>
    </xf>
    <xf numFmtId="168" fontId="12" fillId="2" borderId="1" xfId="1" applyNumberFormat="1" applyFont="1" applyFill="1" applyBorder="1" applyAlignment="1" applyProtection="1">
      <alignment horizontal="left" vertical="top" shrinkToFit="1"/>
      <protection hidden="1"/>
    </xf>
    <xf numFmtId="0" fontId="12" fillId="2" borderId="1" xfId="1" applyNumberFormat="1" applyFont="1" applyFill="1" applyBorder="1" applyAlignment="1" applyProtection="1">
      <alignment horizontal="left" vertical="top" wrapText="1" shrinkToFit="1"/>
      <protection hidden="1"/>
    </xf>
    <xf numFmtId="166" fontId="12" fillId="2" borderId="1" xfId="1" applyNumberFormat="1" applyFont="1" applyFill="1" applyBorder="1" applyAlignment="1" applyProtection="1">
      <alignment vertical="top" wrapText="1" shrinkToFit="1"/>
      <protection hidden="1"/>
    </xf>
    <xf numFmtId="169" fontId="12" fillId="2" borderId="1" xfId="1" applyNumberFormat="1" applyFont="1" applyFill="1" applyBorder="1" applyAlignment="1" applyProtection="1">
      <alignment vertical="top" shrinkToFit="1"/>
      <protection hidden="1"/>
    </xf>
    <xf numFmtId="165" fontId="12" fillId="2" borderId="1" xfId="1" applyNumberFormat="1" applyFont="1" applyFill="1" applyBorder="1" applyAlignment="1" applyProtection="1">
      <alignment horizontal="center" vertical="top" shrinkToFit="1"/>
      <protection hidden="1"/>
    </xf>
    <xf numFmtId="0" fontId="12" fillId="2" borderId="0" xfId="1" applyFont="1" applyFill="1" applyBorder="1" applyAlignment="1">
      <alignment shrinkToFit="1"/>
    </xf>
    <xf numFmtId="0" fontId="12" fillId="2" borderId="0" xfId="1" applyFont="1" applyFill="1" applyAlignment="1">
      <alignment shrinkToFit="1"/>
    </xf>
    <xf numFmtId="0" fontId="4" fillId="2" borderId="0" xfId="1" applyNumberFormat="1" applyFont="1" applyFill="1" applyAlignment="1" applyProtection="1">
      <alignment horizontal="center" shrinkToFit="1"/>
      <protection hidden="1"/>
    </xf>
    <xf numFmtId="0" fontId="10" fillId="2" borderId="1" xfId="1" applyNumberFormat="1" applyFont="1" applyFill="1" applyBorder="1" applyAlignment="1" applyProtection="1">
      <alignment horizontal="center" vertical="center" wrapText="1" shrinkToFit="1"/>
      <protection hidden="1"/>
    </xf>
    <xf numFmtId="0" fontId="8" fillId="2" borderId="1" xfId="1" applyNumberFormat="1" applyFont="1" applyFill="1" applyBorder="1" applyAlignment="1" applyProtection="1">
      <alignment horizontal="left" vertical="top" wrapText="1" shrinkToFit="1"/>
      <protection hidden="1"/>
    </xf>
    <xf numFmtId="166" fontId="4" fillId="2" borderId="1" xfId="1" applyNumberFormat="1" applyFont="1" applyFill="1" applyBorder="1" applyAlignment="1" applyProtection="1">
      <alignment vertical="top" wrapText="1" shrinkToFit="1"/>
      <protection hidden="1"/>
    </xf>
    <xf numFmtId="0" fontId="4" fillId="2" borderId="1" xfId="1" applyNumberFormat="1" applyFont="1" applyFill="1" applyBorder="1" applyAlignment="1" applyProtection="1">
      <alignment horizontal="center" vertical="center" shrinkToFit="1"/>
      <protection hidden="1"/>
    </xf>
    <xf numFmtId="0" fontId="4" fillId="2" borderId="1" xfId="1" applyNumberFormat="1" applyFont="1" applyFill="1" applyBorder="1" applyAlignment="1" applyProtection="1">
      <alignment horizontal="left" shrinkToFit="1"/>
      <protection hidden="1"/>
    </xf>
    <xf numFmtId="169" fontId="4" fillId="2" borderId="1" xfId="1" applyNumberFormat="1" applyFont="1" applyFill="1" applyBorder="1" applyAlignment="1" applyProtection="1">
      <alignment horizontal="center" vertical="center" shrinkToFit="1"/>
      <protection hidden="1"/>
    </xf>
    <xf numFmtId="170" fontId="4" fillId="2" borderId="1" xfId="1" applyNumberFormat="1" applyFont="1" applyFill="1" applyBorder="1" applyAlignment="1" applyProtection="1">
      <alignment horizontal="right" vertical="center" shrinkToFit="1"/>
      <protection hidden="1"/>
    </xf>
    <xf numFmtId="166" fontId="4" fillId="2" borderId="1" xfId="1" applyNumberFormat="1" applyFont="1" applyFill="1" applyBorder="1" applyAlignment="1" applyProtection="1">
      <alignment horizontal="center" vertical="top" wrapText="1" shrinkToFit="1"/>
      <protection hidden="1"/>
    </xf>
    <xf numFmtId="164" fontId="4" fillId="2" borderId="1" xfId="1" applyNumberFormat="1" applyFont="1" applyFill="1" applyBorder="1" applyAlignment="1" applyProtection="1">
      <alignment horizontal="right" vertical="top" wrapText="1" shrinkToFit="1"/>
      <protection hidden="1"/>
    </xf>
    <xf numFmtId="0" fontId="4" fillId="2" borderId="0" xfId="1" applyNumberFormat="1" applyFont="1" applyFill="1" applyAlignment="1" applyProtection="1">
      <alignment horizontal="center" shrinkToFit="1"/>
      <protection hidden="1"/>
    </xf>
    <xf numFmtId="0" fontId="10" fillId="2" borderId="1" xfId="1" applyNumberFormat="1" applyFont="1" applyFill="1" applyBorder="1" applyAlignment="1" applyProtection="1">
      <alignment horizontal="center" vertical="center" wrapText="1" shrinkToFit="1"/>
      <protection hidden="1"/>
    </xf>
    <xf numFmtId="0" fontId="10" fillId="2" borderId="6" xfId="1" applyNumberFormat="1" applyFont="1" applyFill="1" applyBorder="1" applyAlignment="1" applyProtection="1">
      <alignment horizontal="center" vertical="center" shrinkToFit="1"/>
      <protection hidden="1"/>
    </xf>
    <xf numFmtId="0" fontId="10" fillId="2" borderId="7" xfId="1" applyNumberFormat="1" applyFont="1" applyFill="1" applyBorder="1" applyAlignment="1" applyProtection="1">
      <alignment horizontal="center" vertical="center" shrinkToFit="1"/>
      <protection hidden="1"/>
    </xf>
    <xf numFmtId="0" fontId="10" fillId="2" borderId="8" xfId="1" applyNumberFormat="1" applyFont="1" applyFill="1" applyBorder="1" applyAlignment="1" applyProtection="1">
      <alignment horizontal="center" vertical="center" shrinkToFit="1"/>
      <protection hidden="1"/>
    </xf>
    <xf numFmtId="0" fontId="10" fillId="2" borderId="9" xfId="1" applyNumberFormat="1" applyFont="1" applyFill="1" applyBorder="1" applyAlignment="1" applyProtection="1">
      <alignment horizontal="center" vertical="center" shrinkToFit="1"/>
      <protection hidden="1"/>
    </xf>
    <xf numFmtId="0" fontId="10" fillId="2" borderId="10" xfId="1" applyNumberFormat="1" applyFont="1" applyFill="1" applyBorder="1" applyAlignment="1" applyProtection="1">
      <alignment horizontal="center" vertical="center" shrinkToFit="1"/>
      <protection hidden="1"/>
    </xf>
    <xf numFmtId="0" fontId="10" fillId="2" borderId="11" xfId="1" applyNumberFormat="1" applyFont="1" applyFill="1" applyBorder="1" applyAlignment="1" applyProtection="1">
      <alignment horizontal="center" vertical="center" shrinkToFit="1"/>
      <protection hidden="1"/>
    </xf>
    <xf numFmtId="0" fontId="10" fillId="2" borderId="6"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169" fontId="10" fillId="2" borderId="1" xfId="1" applyNumberFormat="1" applyFont="1" applyFill="1" applyBorder="1" applyAlignment="1" applyProtection="1">
      <alignment horizontal="center" vertical="center" wrapText="1" shrinkToFit="1"/>
      <protection hidden="1"/>
    </xf>
    <xf numFmtId="0" fontId="4" fillId="3" borderId="1" xfId="1" applyNumberFormat="1" applyFont="1" applyFill="1" applyBorder="1" applyAlignment="1" applyProtection="1">
      <alignment horizontal="left" vertical="center" wrapText="1" shrinkToFit="1"/>
      <protection hidden="1"/>
    </xf>
    <xf numFmtId="0" fontId="8" fillId="2" borderId="1" xfId="1" applyNumberFormat="1" applyFont="1" applyFill="1" applyBorder="1" applyAlignment="1" applyProtection="1">
      <alignment horizontal="left" vertical="top" wrapText="1" shrinkToFit="1"/>
      <protection hidden="1"/>
    </xf>
    <xf numFmtId="168" fontId="4" fillId="3" borderId="1" xfId="1" applyNumberFormat="1" applyFont="1" applyFill="1" applyBorder="1" applyAlignment="1" applyProtection="1">
      <alignment vertical="top" wrapText="1" shrinkToFit="1"/>
      <protection hidden="1"/>
    </xf>
    <xf numFmtId="166" fontId="4" fillId="3" borderId="1" xfId="1" applyNumberFormat="1" applyFont="1" applyFill="1" applyBorder="1" applyAlignment="1" applyProtection="1">
      <alignment vertical="top" wrapText="1" shrinkToFit="1"/>
      <protection hidden="1"/>
    </xf>
    <xf numFmtId="0" fontId="8" fillId="2" borderId="1" xfId="0" applyFont="1" applyFill="1" applyBorder="1" applyAlignment="1">
      <alignment horizontal="left" vertical="center" wrapText="1" shrinkToFit="1"/>
    </xf>
    <xf numFmtId="0" fontId="4" fillId="3" borderId="1" xfId="1" applyNumberFormat="1" applyFont="1" applyFill="1" applyBorder="1" applyAlignment="1" applyProtection="1">
      <alignment horizontal="left" vertical="top" wrapText="1" shrinkToFit="1"/>
      <protection hidden="1"/>
    </xf>
    <xf numFmtId="0" fontId="3" fillId="2" borderId="0" xfId="2" applyFont="1" applyFill="1" applyBorder="1" applyAlignment="1" applyProtection="1">
      <alignment horizontal="center" shrinkToFit="1"/>
    </xf>
    <xf numFmtId="0" fontId="8" fillId="2" borderId="1" xfId="1" applyNumberFormat="1" applyFont="1" applyFill="1" applyBorder="1" applyAlignment="1" applyProtection="1">
      <alignment horizontal="left" vertical="center" wrapText="1" shrinkToFit="1"/>
      <protection hidden="1"/>
    </xf>
    <xf numFmtId="0" fontId="3" fillId="2" borderId="0" xfId="2" applyFont="1" applyFill="1" applyBorder="1" applyAlignment="1" applyProtection="1">
      <alignment horizontal="left" shrinkToFit="1"/>
    </xf>
    <xf numFmtId="168" fontId="4" fillId="3" borderId="4" xfId="1" applyNumberFormat="1" applyFont="1" applyFill="1" applyBorder="1" applyAlignment="1" applyProtection="1">
      <alignment horizontal="left" vertical="top" shrinkToFit="1"/>
      <protection hidden="1"/>
    </xf>
    <xf numFmtId="168" fontId="4" fillId="3" borderId="5" xfId="1" applyNumberFormat="1" applyFont="1" applyFill="1" applyBorder="1" applyAlignment="1" applyProtection="1">
      <alignment horizontal="left" vertical="top" shrinkToFit="1"/>
      <protection hidden="1"/>
    </xf>
    <xf numFmtId="168" fontId="4" fillId="2" borderId="1" xfId="1" applyNumberFormat="1" applyFont="1" applyFill="1" applyBorder="1" applyAlignment="1" applyProtection="1">
      <alignment vertical="top" wrapText="1" shrinkToFit="1"/>
      <protection hidden="1"/>
    </xf>
    <xf numFmtId="0" fontId="4" fillId="2" borderId="1" xfId="1" applyNumberFormat="1" applyFont="1" applyFill="1" applyBorder="1" applyAlignment="1" applyProtection="1">
      <alignment horizontal="left" vertical="center" wrapText="1" shrinkToFit="1"/>
      <protection hidden="1"/>
    </xf>
    <xf numFmtId="0" fontId="10" fillId="2" borderId="6" xfId="1" applyFont="1" applyFill="1" applyBorder="1" applyAlignment="1">
      <alignment horizontal="center" vertical="center" wrapText="1" shrinkToFit="1"/>
    </xf>
    <xf numFmtId="166" fontId="4" fillId="2" borderId="1" xfId="1" applyNumberFormat="1" applyFont="1" applyFill="1" applyBorder="1" applyAlignment="1" applyProtection="1">
      <alignment vertical="top" wrapText="1" shrinkToFit="1"/>
      <protection hidden="1"/>
    </xf>
    <xf numFmtId="0" fontId="15" fillId="2" borderId="1" xfId="1" applyNumberFormat="1" applyFont="1" applyFill="1" applyBorder="1" applyAlignment="1" applyProtection="1">
      <alignment horizontal="left" vertical="top" wrapText="1" shrinkToFit="1"/>
      <protection hidden="1"/>
    </xf>
    <xf numFmtId="0" fontId="16" fillId="2" borderId="0" xfId="2" applyFont="1" applyFill="1" applyBorder="1" applyAlignment="1" applyProtection="1">
      <alignment horizontal="left" shrinkToFit="1"/>
    </xf>
    <xf numFmtId="0" fontId="16" fillId="2" borderId="0" xfId="2" applyFont="1" applyFill="1" applyBorder="1" applyAlignment="1" applyProtection="1">
      <alignment horizontal="center" shrinkToFit="1"/>
    </xf>
    <xf numFmtId="0" fontId="16" fillId="2" borderId="0" xfId="2" applyFont="1" applyFill="1" applyBorder="1" applyAlignment="1" applyProtection="1">
      <alignment shrinkToFit="1"/>
    </xf>
  </cellXfs>
  <cellStyles count="4">
    <cellStyle name="Обычный" xfId="0" builtinId="0"/>
    <cellStyle name="Обычный 2" xfId="1"/>
    <cellStyle name="Обычный_tmp" xfId="2"/>
    <cellStyle name="Обычный_tmp 2" xfId="3"/>
  </cellStyles>
  <dxfs count="0"/>
  <tableStyles count="0" defaultTableStyle="TableStyleMedium2" defaultPivotStyle="PivotStyleLight16"/>
  <colors>
    <mruColors>
      <color rgb="FFCCFFFF"/>
      <color rgb="FFCCFF3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5"/>
  <sheetViews>
    <sheetView topLeftCell="B3" zoomScale="110" zoomScaleNormal="110" workbookViewId="0">
      <pane xSplit="4" ySplit="5" topLeftCell="F773" activePane="bottomRight" state="frozen"/>
      <selection activeCell="B3" sqref="B3"/>
      <selection pane="topRight" activeCell="F3" sqref="F3"/>
      <selection pane="bottomLeft" activeCell="B8" sqref="B8"/>
      <selection pane="bottomRight" activeCell="C730" sqref="C730"/>
    </sheetView>
  </sheetViews>
  <sheetFormatPr defaultColWidth="4.26171875" defaultRowHeight="10.199999999999999" x14ac:dyDescent="0.2"/>
  <cols>
    <col min="1" max="1" width="5" style="4" hidden="1" customWidth="1"/>
    <col min="2" max="2" width="2" style="42" customWidth="1"/>
    <col min="3" max="3" width="4.5234375" style="4" customWidth="1"/>
    <col min="4" max="4" width="5.078125E-2" style="4" customWidth="1"/>
    <col min="5" max="5" width="10.9453125" style="4" hidden="1" customWidth="1"/>
    <col min="6" max="6" width="41.734375" style="4" customWidth="1"/>
    <col min="7" max="7" width="4.1015625" style="65" customWidth="1"/>
    <col min="8" max="8" width="3.68359375" style="65" customWidth="1"/>
    <col min="9" max="9" width="3.89453125" style="65" customWidth="1"/>
    <col min="10" max="10" width="2.26171875" style="4" customWidth="1"/>
    <col min="11" max="11" width="4.68359375" style="44" customWidth="1"/>
    <col min="12" max="12" width="2.3671875" style="51" customWidth="1"/>
    <col min="13" max="15" width="6" style="4" customWidth="1"/>
    <col min="16" max="17" width="5.7890625" style="4" customWidth="1"/>
    <col min="18" max="18" width="4.26171875" style="3" customWidth="1"/>
    <col min="19" max="245" width="4.26171875" style="4" customWidth="1"/>
    <col min="246" max="16384" width="4.26171875" style="4"/>
  </cols>
  <sheetData>
    <row r="1" spans="1:18" x14ac:dyDescent="0.2">
      <c r="A1" s="107"/>
      <c r="B1" s="2"/>
      <c r="C1" s="228" t="s">
        <v>424</v>
      </c>
      <c r="D1" s="228"/>
      <c r="E1" s="228"/>
      <c r="F1" s="228"/>
      <c r="G1" s="228"/>
      <c r="H1" s="228"/>
      <c r="I1" s="228"/>
      <c r="J1" s="228"/>
      <c r="K1" s="228"/>
      <c r="L1" s="228"/>
      <c r="M1" s="228"/>
      <c r="N1" s="228"/>
      <c r="O1" s="228"/>
      <c r="P1" s="228"/>
      <c r="Q1" s="228"/>
    </row>
    <row r="2" spans="1:18" x14ac:dyDescent="0.2">
      <c r="A2" s="5"/>
      <c r="B2" s="6"/>
      <c r="C2" s="7" t="s">
        <v>56</v>
      </c>
      <c r="D2" s="5"/>
      <c r="E2" s="5"/>
      <c r="F2" s="5"/>
      <c r="G2" s="57"/>
      <c r="H2" s="57"/>
      <c r="I2" s="57"/>
      <c r="J2" s="5"/>
      <c r="K2" s="8"/>
      <c r="L2" s="45"/>
      <c r="M2" s="5"/>
      <c r="N2" s="5"/>
      <c r="O2" s="5"/>
      <c r="P2" s="5"/>
      <c r="Q2" s="5"/>
    </row>
    <row r="3" spans="1:18" x14ac:dyDescent="0.2">
      <c r="A3" s="5"/>
      <c r="B3" s="6"/>
      <c r="C3" s="9"/>
      <c r="D3" s="9"/>
      <c r="E3" s="10"/>
      <c r="F3" s="10"/>
      <c r="G3" s="58"/>
      <c r="H3" s="58"/>
      <c r="I3" s="57"/>
      <c r="J3" s="5"/>
      <c r="K3" s="8"/>
      <c r="L3" s="45"/>
      <c r="M3" s="5"/>
      <c r="N3" s="5"/>
      <c r="O3" s="5"/>
      <c r="P3" s="5"/>
      <c r="Q3" s="5"/>
    </row>
    <row r="4" spans="1:18" s="91" customFormat="1" ht="7.8" x14ac:dyDescent="0.55000000000000004">
      <c r="A4" s="229"/>
      <c r="B4" s="229" t="s">
        <v>227</v>
      </c>
      <c r="C4" s="229" t="s">
        <v>326</v>
      </c>
      <c r="D4" s="229" t="s">
        <v>55</v>
      </c>
      <c r="E4" s="229" t="s">
        <v>54</v>
      </c>
      <c r="F4" s="229" t="s">
        <v>327</v>
      </c>
      <c r="G4" s="229" t="s">
        <v>53</v>
      </c>
      <c r="H4" s="229" t="s">
        <v>52</v>
      </c>
      <c r="I4" s="229" t="s">
        <v>51</v>
      </c>
      <c r="J4" s="229" t="s">
        <v>50</v>
      </c>
      <c r="K4" s="229"/>
      <c r="L4" s="229"/>
      <c r="M4" s="229" t="s">
        <v>328</v>
      </c>
      <c r="N4" s="229"/>
      <c r="O4" s="229"/>
      <c r="P4" s="229"/>
      <c r="Q4" s="229"/>
      <c r="R4" s="90"/>
    </row>
    <row r="5" spans="1:18" s="91" customFormat="1" ht="6.6" x14ac:dyDescent="0.55000000000000004">
      <c r="A5" s="229"/>
      <c r="B5" s="229"/>
      <c r="C5" s="229"/>
      <c r="D5" s="229"/>
      <c r="E5" s="229"/>
      <c r="F5" s="229"/>
      <c r="G5" s="229"/>
      <c r="H5" s="229"/>
      <c r="I5" s="229"/>
      <c r="J5" s="229" t="s">
        <v>49</v>
      </c>
      <c r="K5" s="240" t="s">
        <v>48</v>
      </c>
      <c r="L5" s="229" t="s">
        <v>47</v>
      </c>
      <c r="M5" s="236" t="s">
        <v>456</v>
      </c>
      <c r="N5" s="237"/>
      <c r="O5" s="230" t="s">
        <v>460</v>
      </c>
      <c r="P5" s="231"/>
      <c r="Q5" s="232"/>
      <c r="R5" s="90"/>
    </row>
    <row r="6" spans="1:18" s="91" customFormat="1" ht="6.6" x14ac:dyDescent="0.55000000000000004">
      <c r="A6" s="229"/>
      <c r="B6" s="229"/>
      <c r="C6" s="229"/>
      <c r="D6" s="229"/>
      <c r="E6" s="229"/>
      <c r="F6" s="229"/>
      <c r="G6" s="229"/>
      <c r="H6" s="229"/>
      <c r="I6" s="229"/>
      <c r="J6" s="229"/>
      <c r="K6" s="240"/>
      <c r="L6" s="229"/>
      <c r="M6" s="238"/>
      <c r="N6" s="239"/>
      <c r="O6" s="233"/>
      <c r="P6" s="234"/>
      <c r="Q6" s="235"/>
      <c r="R6" s="90"/>
    </row>
    <row r="7" spans="1:18" s="91" customFormat="1" ht="15.6" x14ac:dyDescent="0.55000000000000004">
      <c r="A7" s="229"/>
      <c r="B7" s="229"/>
      <c r="C7" s="229"/>
      <c r="D7" s="229"/>
      <c r="E7" s="229"/>
      <c r="F7" s="229"/>
      <c r="G7" s="229"/>
      <c r="H7" s="229"/>
      <c r="I7" s="229"/>
      <c r="J7" s="229"/>
      <c r="K7" s="240"/>
      <c r="L7" s="229"/>
      <c r="M7" s="108" t="s">
        <v>457</v>
      </c>
      <c r="N7" s="108" t="s">
        <v>458</v>
      </c>
      <c r="O7" s="108" t="s">
        <v>418</v>
      </c>
      <c r="P7" s="108" t="s">
        <v>419</v>
      </c>
      <c r="Q7" s="108" t="s">
        <v>420</v>
      </c>
      <c r="R7" s="90"/>
    </row>
    <row r="8" spans="1:18" s="70" customFormat="1" ht="7.8" x14ac:dyDescent="0.15">
      <c r="A8" s="87"/>
      <c r="B8" s="66" t="s">
        <v>228</v>
      </c>
      <c r="C8" s="87">
        <v>2</v>
      </c>
      <c r="D8" s="87">
        <v>3</v>
      </c>
      <c r="E8" s="87"/>
      <c r="F8" s="87">
        <v>3</v>
      </c>
      <c r="G8" s="67">
        <v>4</v>
      </c>
      <c r="H8" s="67">
        <v>5</v>
      </c>
      <c r="I8" s="67">
        <v>6</v>
      </c>
      <c r="J8" s="87">
        <v>7</v>
      </c>
      <c r="K8" s="68" t="s">
        <v>324</v>
      </c>
      <c r="L8" s="87">
        <v>9</v>
      </c>
      <c r="M8" s="87">
        <v>12</v>
      </c>
      <c r="N8" s="87"/>
      <c r="O8" s="87">
        <v>12</v>
      </c>
      <c r="P8" s="87">
        <v>13</v>
      </c>
      <c r="Q8" s="87">
        <v>14</v>
      </c>
      <c r="R8" s="69"/>
    </row>
    <row r="9" spans="1:18" ht="26.55" customHeight="1" x14ac:dyDescent="0.2">
      <c r="A9" s="97"/>
      <c r="B9" s="241" t="s">
        <v>198</v>
      </c>
      <c r="C9" s="241"/>
      <c r="D9" s="241" t="s">
        <v>199</v>
      </c>
      <c r="E9" s="241"/>
      <c r="F9" s="241"/>
      <c r="G9" s="241"/>
      <c r="H9" s="241"/>
      <c r="I9" s="115"/>
      <c r="J9" s="97"/>
      <c r="K9" s="98"/>
      <c r="L9" s="97"/>
      <c r="M9" s="116">
        <f>M10+M603+M732+M854+M868+M879</f>
        <v>2828254400</v>
      </c>
      <c r="N9" s="116">
        <f>N10+N603+N732+N854+N868+N879</f>
        <v>2775240800</v>
      </c>
      <c r="O9" s="116">
        <f>O10+O603+O732+O854+O868+O879</f>
        <v>2417465500</v>
      </c>
      <c r="P9" s="116">
        <f>P10+P603+P732+P854+P868+P879</f>
        <v>2399775200</v>
      </c>
      <c r="Q9" s="116">
        <f>Q10+Q603+Q732+Q854+Q868+Q879</f>
        <v>2323052900</v>
      </c>
    </row>
    <row r="10" spans="1:18" ht="26.55" customHeight="1" x14ac:dyDescent="0.2">
      <c r="A10" s="243" t="s">
        <v>46</v>
      </c>
      <c r="B10" s="243"/>
      <c r="C10" s="243"/>
      <c r="D10" s="243"/>
      <c r="E10" s="243"/>
      <c r="F10" s="243"/>
      <c r="G10" s="243"/>
      <c r="H10" s="243"/>
      <c r="I10" s="117"/>
      <c r="J10" s="99"/>
      <c r="K10" s="99"/>
      <c r="L10" s="100"/>
      <c r="M10" s="118">
        <f>M11+M419</f>
        <v>1228682300</v>
      </c>
      <c r="N10" s="118">
        <f>N11+N419</f>
        <v>1188808000</v>
      </c>
      <c r="O10" s="118">
        <f>O11+O419</f>
        <v>908008100</v>
      </c>
      <c r="P10" s="118">
        <f>P11+P419</f>
        <v>877097700</v>
      </c>
      <c r="Q10" s="118">
        <f>Q11+Q419</f>
        <v>873517600</v>
      </c>
    </row>
    <row r="11" spans="1:18" ht="26.55" customHeight="1" x14ac:dyDescent="0.2">
      <c r="A11" s="243" t="s">
        <v>45</v>
      </c>
      <c r="B11" s="243"/>
      <c r="C11" s="243"/>
      <c r="D11" s="243"/>
      <c r="E11" s="243"/>
      <c r="F11" s="243"/>
      <c r="G11" s="243"/>
      <c r="H11" s="243"/>
      <c r="I11" s="117"/>
      <c r="J11" s="99"/>
      <c r="K11" s="99"/>
      <c r="L11" s="100"/>
      <c r="M11" s="119">
        <f>M12+M15+M29+M34+M38+M41+M44+M60+M114+M162+M198+M236+M255+M274+M269+M282+M295+M308+M311+M315+M320+M325+M334+M339+M373+M394+M405+M410+M415</f>
        <v>1220306100</v>
      </c>
      <c r="N11" s="119">
        <f>N12+N15+N29+N34+N38+N41+N44+N60+N114+N162+N198+N236+N255+N274+N269+N282+N295+N308+N311+N315+N320+N325+N334+N339+N373+N394+N405+N410+N415</f>
        <v>1180431800</v>
      </c>
      <c r="O11" s="119">
        <f>O12+O15+O29+O34+O38+O41+O44+O60+O114+O162+O198+O236+O255+O274+O269+O282+O295+O308+O311+O315+O320+O325+O334+O339+O373+O394+O405+O410+O415</f>
        <v>898793600</v>
      </c>
      <c r="P11" s="119">
        <f>P12+P15+P29+P34+P38+P41+P44+P60+P114+P162+P198+P236+P255+P274+P269+P282+P295+P308+P311+P315+P320+P325+P334+P339+P373+P394+P405+P410+P415</f>
        <v>877097700</v>
      </c>
      <c r="Q11" s="119">
        <f>Q12+Q15+Q29+Q34+Q38+Q41+Q44+Q60+Q114+Q162+Q198+Q236+Q255+Q274+Q269+Q282+Q295+Q308+Q311+Q315+Q320+Q325+Q334+Q339+Q373+Q394+Q405+Q410+Q415</f>
        <v>873517600</v>
      </c>
    </row>
    <row r="12" spans="1:18" s="17" customFormat="1" ht="33.450000000000003" customHeight="1" x14ac:dyDescent="0.25">
      <c r="A12" s="82">
        <v>301000000</v>
      </c>
      <c r="B12" s="11"/>
      <c r="C12" s="12">
        <v>301010001</v>
      </c>
      <c r="D12" s="242" t="s">
        <v>44</v>
      </c>
      <c r="E12" s="242"/>
      <c r="F12" s="242"/>
      <c r="G12" s="59"/>
      <c r="H12" s="59"/>
      <c r="I12" s="59"/>
      <c r="J12" s="13"/>
      <c r="K12" s="14"/>
      <c r="L12" s="46"/>
      <c r="M12" s="15">
        <f>SUM(M14:M14)</f>
        <v>800000</v>
      </c>
      <c r="N12" s="15">
        <f>SUM(N14:N14)</f>
        <v>0</v>
      </c>
      <c r="O12" s="15">
        <f>SUM(O14:O14)</f>
        <v>2500000</v>
      </c>
      <c r="P12" s="15">
        <f>SUM(P14:P14)</f>
        <v>1000000</v>
      </c>
      <c r="Q12" s="15">
        <f>SUM(Q14:Q14)</f>
        <v>1000000</v>
      </c>
      <c r="R12" s="16"/>
    </row>
    <row r="13" spans="1:18" s="17" customFormat="1" ht="20.399999999999999" x14ac:dyDescent="0.25">
      <c r="A13" s="82"/>
      <c r="B13" s="11"/>
      <c r="C13" s="18">
        <v>301010001</v>
      </c>
      <c r="D13" s="19"/>
      <c r="E13" s="20"/>
      <c r="F13" s="20" t="s">
        <v>233</v>
      </c>
      <c r="G13" s="53" t="s">
        <v>58</v>
      </c>
      <c r="H13" s="54">
        <v>40228</v>
      </c>
      <c r="I13" s="59"/>
      <c r="J13" s="13"/>
      <c r="K13" s="14"/>
      <c r="L13" s="46"/>
      <c r="M13" s="15"/>
      <c r="N13" s="15"/>
      <c r="O13" s="15"/>
      <c r="P13" s="15"/>
      <c r="Q13" s="15"/>
      <c r="R13" s="16"/>
    </row>
    <row r="14" spans="1:18" x14ac:dyDescent="0.2">
      <c r="A14" s="38"/>
      <c r="B14" s="21" t="s">
        <v>212</v>
      </c>
      <c r="C14" s="18">
        <v>301010001</v>
      </c>
      <c r="D14" s="19"/>
      <c r="E14" s="20"/>
      <c r="F14" s="20"/>
      <c r="G14" s="53"/>
      <c r="H14" s="54"/>
      <c r="I14" s="53"/>
      <c r="J14" s="22">
        <v>111</v>
      </c>
      <c r="K14" s="23">
        <v>9990010430</v>
      </c>
      <c r="L14" s="47">
        <v>870</v>
      </c>
      <c r="M14" s="26">
        <v>800000</v>
      </c>
      <c r="N14" s="26">
        <v>0</v>
      </c>
      <c r="O14" s="26">
        <v>2500000</v>
      </c>
      <c r="P14" s="26">
        <v>1000000</v>
      </c>
      <c r="Q14" s="26">
        <v>1000000</v>
      </c>
    </row>
    <row r="15" spans="1:18" s="17" customFormat="1" ht="10.8" x14ac:dyDescent="0.25">
      <c r="A15" s="82">
        <v>301000000</v>
      </c>
      <c r="B15" s="11"/>
      <c r="C15" s="12">
        <v>301010003</v>
      </c>
      <c r="D15" s="242" t="s">
        <v>43</v>
      </c>
      <c r="E15" s="242"/>
      <c r="F15" s="242"/>
      <c r="G15" s="59"/>
      <c r="H15" s="59"/>
      <c r="I15" s="59"/>
      <c r="J15" s="13"/>
      <c r="K15" s="14"/>
      <c r="L15" s="46"/>
      <c r="M15" s="15">
        <f>SUM(M20:M28)</f>
        <v>4985500</v>
      </c>
      <c r="N15" s="15">
        <f>SUM(N20:N28)</f>
        <v>3599800</v>
      </c>
      <c r="O15" s="15">
        <f>SUM(O20:O28)</f>
        <v>1551100</v>
      </c>
      <c r="P15" s="15">
        <f>SUM(P20:P28)</f>
        <v>1551100</v>
      </c>
      <c r="Q15" s="15">
        <f>SUM(Q20:Q28)</f>
        <v>1551100</v>
      </c>
      <c r="R15" s="16"/>
    </row>
    <row r="16" spans="1:18" ht="30.6" x14ac:dyDescent="0.2">
      <c r="A16" s="38"/>
      <c r="B16" s="21"/>
      <c r="C16" s="18">
        <v>301010003</v>
      </c>
      <c r="D16" s="27"/>
      <c r="E16" s="20"/>
      <c r="F16" s="20" t="s">
        <v>234</v>
      </c>
      <c r="G16" s="53" t="s">
        <v>59</v>
      </c>
      <c r="H16" s="54">
        <v>41297</v>
      </c>
      <c r="I16" s="53"/>
      <c r="J16" s="22"/>
      <c r="K16" s="23"/>
      <c r="L16" s="47"/>
      <c r="M16" s="26"/>
      <c r="N16" s="26"/>
      <c r="O16" s="26"/>
      <c r="P16" s="26"/>
      <c r="Q16" s="25"/>
    </row>
    <row r="17" spans="1:18" ht="20.399999999999999" x14ac:dyDescent="0.2">
      <c r="A17" s="38"/>
      <c r="B17" s="21"/>
      <c r="C17" s="18">
        <v>301010003</v>
      </c>
      <c r="D17" s="27"/>
      <c r="E17" s="20"/>
      <c r="F17" s="20" t="s">
        <v>315</v>
      </c>
      <c r="G17" s="53" t="s">
        <v>59</v>
      </c>
      <c r="H17" s="54">
        <v>40171</v>
      </c>
      <c r="I17" s="53"/>
      <c r="J17" s="22"/>
      <c r="K17" s="23"/>
      <c r="L17" s="47"/>
      <c r="M17" s="26"/>
      <c r="N17" s="26"/>
      <c r="O17" s="26"/>
      <c r="P17" s="26"/>
      <c r="Q17" s="25"/>
    </row>
    <row r="18" spans="1:18" ht="30.6" x14ac:dyDescent="0.2">
      <c r="A18" s="38"/>
      <c r="B18" s="21"/>
      <c r="C18" s="18">
        <v>301010003</v>
      </c>
      <c r="D18" s="27"/>
      <c r="E18" s="20"/>
      <c r="F18" s="20" t="s">
        <v>57</v>
      </c>
      <c r="G18" s="53" t="s">
        <v>59</v>
      </c>
      <c r="H18" s="54">
        <v>42005</v>
      </c>
      <c r="I18" s="53"/>
      <c r="J18" s="22"/>
      <c r="K18" s="23"/>
      <c r="L18" s="47"/>
      <c r="M18" s="26"/>
      <c r="N18" s="26"/>
      <c r="O18" s="26"/>
      <c r="P18" s="26"/>
      <c r="Q18" s="25"/>
    </row>
    <row r="19" spans="1:18" ht="20.399999999999999" x14ac:dyDescent="0.2">
      <c r="A19" s="38"/>
      <c r="B19" s="21"/>
      <c r="C19" s="18">
        <v>301010003</v>
      </c>
      <c r="D19" s="27"/>
      <c r="E19" s="20"/>
      <c r="F19" s="20" t="s">
        <v>63</v>
      </c>
      <c r="G19" s="53" t="s">
        <v>59</v>
      </c>
      <c r="H19" s="54">
        <v>42005</v>
      </c>
      <c r="I19" s="53"/>
      <c r="J19" s="22"/>
      <c r="K19" s="23"/>
      <c r="L19" s="47"/>
      <c r="M19" s="26"/>
      <c r="N19" s="26"/>
      <c r="O19" s="26"/>
      <c r="P19" s="26"/>
      <c r="Q19" s="25"/>
    </row>
    <row r="20" spans="1:18" x14ac:dyDescent="0.2">
      <c r="A20" s="38"/>
      <c r="B20" s="21" t="s">
        <v>213</v>
      </c>
      <c r="C20" s="18">
        <v>301010003</v>
      </c>
      <c r="D20" s="27"/>
      <c r="E20" s="20"/>
      <c r="F20" s="20"/>
      <c r="G20" s="53"/>
      <c r="H20" s="53"/>
      <c r="I20" s="53"/>
      <c r="J20" s="22">
        <v>113</v>
      </c>
      <c r="K20" s="23">
        <v>7320010010</v>
      </c>
      <c r="L20" s="47">
        <v>240</v>
      </c>
      <c r="M20" s="26">
        <v>1326800</v>
      </c>
      <c r="N20" s="26">
        <v>169000</v>
      </c>
      <c r="O20" s="26">
        <v>326000</v>
      </c>
      <c r="P20" s="26">
        <v>326000</v>
      </c>
      <c r="Q20" s="26">
        <v>326000</v>
      </c>
    </row>
    <row r="21" spans="1:18" x14ac:dyDescent="0.2">
      <c r="A21" s="38"/>
      <c r="B21" s="21" t="s">
        <v>213</v>
      </c>
      <c r="C21" s="18">
        <v>301010003</v>
      </c>
      <c r="D21" s="27"/>
      <c r="E21" s="20"/>
      <c r="F21" s="20"/>
      <c r="G21" s="53"/>
      <c r="H21" s="53"/>
      <c r="I21" s="53"/>
      <c r="J21" s="22">
        <v>113</v>
      </c>
      <c r="K21" s="23">
        <v>7320010010</v>
      </c>
      <c r="L21" s="47">
        <v>830</v>
      </c>
      <c r="M21" s="26">
        <v>2000</v>
      </c>
      <c r="N21" s="26">
        <v>0</v>
      </c>
      <c r="O21" s="26">
        <v>34000</v>
      </c>
      <c r="P21" s="26">
        <v>34000</v>
      </c>
      <c r="Q21" s="26">
        <v>34000</v>
      </c>
    </row>
    <row r="22" spans="1:18" x14ac:dyDescent="0.2">
      <c r="A22" s="38"/>
      <c r="B22" s="21" t="s">
        <v>214</v>
      </c>
      <c r="C22" s="18">
        <v>301010003</v>
      </c>
      <c r="D22" s="27"/>
      <c r="E22" s="20"/>
      <c r="F22" s="20"/>
      <c r="G22" s="53"/>
      <c r="H22" s="53"/>
      <c r="I22" s="53"/>
      <c r="J22" s="22">
        <v>113</v>
      </c>
      <c r="K22" s="23">
        <v>7320010010</v>
      </c>
      <c r="L22" s="47">
        <v>850</v>
      </c>
      <c r="M22" s="26">
        <v>17100</v>
      </c>
      <c r="N22" s="26">
        <v>17100</v>
      </c>
      <c r="O22" s="26">
        <v>17100</v>
      </c>
      <c r="P22" s="26">
        <v>17100</v>
      </c>
      <c r="Q22" s="26">
        <v>17100</v>
      </c>
    </row>
    <row r="23" spans="1:18" x14ac:dyDescent="0.2">
      <c r="A23" s="38"/>
      <c r="B23" s="21" t="s">
        <v>213</v>
      </c>
      <c r="C23" s="18">
        <v>301010003</v>
      </c>
      <c r="D23" s="27"/>
      <c r="E23" s="20"/>
      <c r="F23" s="20"/>
      <c r="G23" s="53"/>
      <c r="H23" s="53"/>
      <c r="I23" s="53"/>
      <c r="J23" s="22">
        <v>113</v>
      </c>
      <c r="K23" s="23">
        <v>7320010010</v>
      </c>
      <c r="L23" s="47">
        <v>850</v>
      </c>
      <c r="M23" s="26">
        <v>98000</v>
      </c>
      <c r="N23" s="26">
        <v>27500</v>
      </c>
      <c r="O23" s="26">
        <v>0</v>
      </c>
      <c r="P23" s="26">
        <v>0</v>
      </c>
      <c r="Q23" s="26">
        <v>0</v>
      </c>
    </row>
    <row r="24" spans="1:18" x14ac:dyDescent="0.2">
      <c r="A24" s="38"/>
      <c r="B24" s="21" t="s">
        <v>214</v>
      </c>
      <c r="C24" s="18">
        <v>301010003</v>
      </c>
      <c r="D24" s="27"/>
      <c r="E24" s="20"/>
      <c r="F24" s="20"/>
      <c r="G24" s="53"/>
      <c r="H24" s="53"/>
      <c r="I24" s="53"/>
      <c r="J24" s="22">
        <v>113</v>
      </c>
      <c r="K24" s="23">
        <v>7320010020</v>
      </c>
      <c r="L24" s="47">
        <v>240</v>
      </c>
      <c r="M24" s="26">
        <v>364000</v>
      </c>
      <c r="N24" s="26">
        <v>308000</v>
      </c>
      <c r="O24" s="26">
        <v>364000</v>
      </c>
      <c r="P24" s="26">
        <v>364000</v>
      </c>
      <c r="Q24" s="26">
        <v>364000</v>
      </c>
    </row>
    <row r="25" spans="1:18" x14ac:dyDescent="0.2">
      <c r="A25" s="38"/>
      <c r="B25" s="21" t="s">
        <v>213</v>
      </c>
      <c r="C25" s="18">
        <v>301010003</v>
      </c>
      <c r="D25" s="27"/>
      <c r="E25" s="20"/>
      <c r="F25" s="20"/>
      <c r="G25" s="53"/>
      <c r="H25" s="53"/>
      <c r="I25" s="53"/>
      <c r="J25" s="22">
        <v>113</v>
      </c>
      <c r="K25" s="23">
        <v>650110280</v>
      </c>
      <c r="L25" s="47">
        <v>240</v>
      </c>
      <c r="M25" s="26">
        <v>100000</v>
      </c>
      <c r="N25" s="26">
        <v>99900</v>
      </c>
      <c r="O25" s="26">
        <v>100000</v>
      </c>
      <c r="P25" s="26">
        <v>100000</v>
      </c>
      <c r="Q25" s="26">
        <v>100000</v>
      </c>
    </row>
    <row r="26" spans="1:18" x14ac:dyDescent="0.2">
      <c r="A26" s="38"/>
      <c r="B26" s="21" t="s">
        <v>212</v>
      </c>
      <c r="C26" s="18">
        <v>301010003</v>
      </c>
      <c r="D26" s="27"/>
      <c r="E26" s="20"/>
      <c r="F26" s="20"/>
      <c r="G26" s="53"/>
      <c r="H26" s="53"/>
      <c r="I26" s="53"/>
      <c r="J26" s="22">
        <v>113</v>
      </c>
      <c r="K26" s="23">
        <v>9990010240</v>
      </c>
      <c r="L26" s="47">
        <v>830</v>
      </c>
      <c r="M26" s="26">
        <v>50000</v>
      </c>
      <c r="N26" s="26">
        <v>0</v>
      </c>
      <c r="O26" s="26">
        <v>50000</v>
      </c>
      <c r="P26" s="26">
        <v>50000</v>
      </c>
      <c r="Q26" s="25">
        <v>50000</v>
      </c>
    </row>
    <row r="27" spans="1:18" x14ac:dyDescent="0.2">
      <c r="A27" s="38"/>
      <c r="B27" s="21" t="s">
        <v>213</v>
      </c>
      <c r="C27" s="18">
        <v>301010003</v>
      </c>
      <c r="D27" s="27"/>
      <c r="E27" s="20"/>
      <c r="F27" s="20"/>
      <c r="G27" s="53"/>
      <c r="H27" s="53"/>
      <c r="I27" s="53"/>
      <c r="J27" s="22">
        <v>113</v>
      </c>
      <c r="K27" s="23">
        <v>9990010240</v>
      </c>
      <c r="L27" s="47">
        <v>850</v>
      </c>
      <c r="M27" s="26">
        <v>2068600</v>
      </c>
      <c r="N27" s="26">
        <v>2068600</v>
      </c>
      <c r="O27" s="26">
        <v>0</v>
      </c>
      <c r="P27" s="26">
        <v>0</v>
      </c>
      <c r="Q27" s="25">
        <v>0</v>
      </c>
    </row>
    <row r="28" spans="1:18" x14ac:dyDescent="0.2">
      <c r="A28" s="38"/>
      <c r="B28" s="21" t="s">
        <v>213</v>
      </c>
      <c r="C28" s="18">
        <v>301010003</v>
      </c>
      <c r="D28" s="27"/>
      <c r="E28" s="20"/>
      <c r="F28" s="20"/>
      <c r="G28" s="53"/>
      <c r="H28" s="53"/>
      <c r="I28" s="53"/>
      <c r="J28" s="22">
        <v>505</v>
      </c>
      <c r="K28" s="23">
        <v>330310540</v>
      </c>
      <c r="L28" s="47">
        <v>240</v>
      </c>
      <c r="M28" s="26">
        <v>959000</v>
      </c>
      <c r="N28" s="26">
        <v>909700</v>
      </c>
      <c r="O28" s="26">
        <v>660000</v>
      </c>
      <c r="P28" s="26">
        <v>660000</v>
      </c>
      <c r="Q28" s="26">
        <v>660000</v>
      </c>
    </row>
    <row r="29" spans="1:18" s="17" customFormat="1" ht="25.05" customHeight="1" x14ac:dyDescent="0.25">
      <c r="A29" s="82">
        <v>301000000</v>
      </c>
      <c r="B29" s="11"/>
      <c r="C29" s="12">
        <v>301010004</v>
      </c>
      <c r="D29" s="242" t="s">
        <v>42</v>
      </c>
      <c r="E29" s="242"/>
      <c r="F29" s="242"/>
      <c r="G29" s="59"/>
      <c r="H29" s="59"/>
      <c r="I29" s="59"/>
      <c r="J29" s="13"/>
      <c r="K29" s="14"/>
      <c r="L29" s="46"/>
      <c r="M29" s="15">
        <f t="shared" ref="M29" si="0">SUM(M31:M33)</f>
        <v>12300100</v>
      </c>
      <c r="N29" s="15">
        <f t="shared" ref="N29" si="1">SUM(N31:N33)</f>
        <v>11143200</v>
      </c>
      <c r="O29" s="15">
        <f t="shared" ref="O29:Q29" si="2">SUM(O31:O33)</f>
        <v>270000</v>
      </c>
      <c r="P29" s="15">
        <f t="shared" si="2"/>
        <v>270000</v>
      </c>
      <c r="Q29" s="15">
        <f t="shared" si="2"/>
        <v>270000</v>
      </c>
      <c r="R29" s="16"/>
    </row>
    <row r="30" spans="1:18" ht="20.399999999999999" x14ac:dyDescent="0.2">
      <c r="A30" s="38"/>
      <c r="B30" s="21"/>
      <c r="C30" s="18">
        <v>301010004</v>
      </c>
      <c r="D30" s="27"/>
      <c r="E30" s="20"/>
      <c r="F30" s="20" t="s">
        <v>60</v>
      </c>
      <c r="G30" s="53" t="s">
        <v>59</v>
      </c>
      <c r="H30" s="54">
        <v>42005</v>
      </c>
      <c r="I30" s="53"/>
      <c r="J30" s="22"/>
      <c r="K30" s="23"/>
      <c r="L30" s="47"/>
      <c r="M30" s="26"/>
      <c r="N30" s="26"/>
      <c r="O30" s="26"/>
      <c r="P30" s="26"/>
      <c r="Q30" s="25"/>
    </row>
    <row r="31" spans="1:18" x14ac:dyDescent="0.2">
      <c r="A31" s="38"/>
      <c r="B31" s="21" t="s">
        <v>213</v>
      </c>
      <c r="C31" s="18">
        <v>301010004</v>
      </c>
      <c r="D31" s="27"/>
      <c r="E31" s="20"/>
      <c r="F31" s="20"/>
      <c r="G31" s="53"/>
      <c r="H31" s="53"/>
      <c r="I31" s="53"/>
      <c r="J31" s="22">
        <v>502</v>
      </c>
      <c r="K31" s="23">
        <v>410110530</v>
      </c>
      <c r="L31" s="47">
        <v>240</v>
      </c>
      <c r="M31" s="26">
        <v>270000</v>
      </c>
      <c r="N31" s="26">
        <v>267900</v>
      </c>
      <c r="O31" s="26">
        <v>270000</v>
      </c>
      <c r="P31" s="26">
        <v>270000</v>
      </c>
      <c r="Q31" s="25">
        <v>270000</v>
      </c>
    </row>
    <row r="32" spans="1:18" x14ac:dyDescent="0.2">
      <c r="A32" s="38"/>
      <c r="B32" s="21" t="s">
        <v>213</v>
      </c>
      <c r="C32" s="18">
        <v>301010004</v>
      </c>
      <c r="D32" s="27"/>
      <c r="E32" s="20"/>
      <c r="F32" s="20"/>
      <c r="G32" s="53"/>
      <c r="H32" s="53"/>
      <c r="I32" s="53"/>
      <c r="J32" s="22">
        <v>502</v>
      </c>
      <c r="K32" s="23">
        <v>410110530</v>
      </c>
      <c r="L32" s="47">
        <v>410</v>
      </c>
      <c r="M32" s="26">
        <v>825000</v>
      </c>
      <c r="N32" s="26">
        <v>689400</v>
      </c>
      <c r="O32" s="26">
        <v>0</v>
      </c>
      <c r="P32" s="26">
        <v>0</v>
      </c>
      <c r="Q32" s="25">
        <v>0</v>
      </c>
    </row>
    <row r="33" spans="1:18" x14ac:dyDescent="0.2">
      <c r="A33" s="38"/>
      <c r="B33" s="21" t="s">
        <v>213</v>
      </c>
      <c r="C33" s="18">
        <v>301010004</v>
      </c>
      <c r="D33" s="27"/>
      <c r="E33" s="20"/>
      <c r="F33" s="20"/>
      <c r="G33" s="53"/>
      <c r="H33" s="53"/>
      <c r="I33" s="53"/>
      <c r="J33" s="22">
        <v>502</v>
      </c>
      <c r="K33" s="28" t="s">
        <v>229</v>
      </c>
      <c r="L33" s="47">
        <v>410</v>
      </c>
      <c r="M33" s="26">
        <v>11205100</v>
      </c>
      <c r="N33" s="26">
        <v>10185900</v>
      </c>
      <c r="O33" s="26">
        <v>0</v>
      </c>
      <c r="P33" s="26">
        <v>0</v>
      </c>
      <c r="Q33" s="25">
        <v>0</v>
      </c>
    </row>
    <row r="34" spans="1:18" s="17" customFormat="1" ht="55.5" customHeight="1" x14ac:dyDescent="0.25">
      <c r="A34" s="82">
        <v>301000000</v>
      </c>
      <c r="B34" s="11"/>
      <c r="C34" s="12">
        <v>301010005</v>
      </c>
      <c r="D34" s="242" t="s">
        <v>41</v>
      </c>
      <c r="E34" s="242"/>
      <c r="F34" s="242"/>
      <c r="G34" s="59"/>
      <c r="H34" s="59"/>
      <c r="I34" s="59"/>
      <c r="J34" s="13"/>
      <c r="K34" s="14"/>
      <c r="L34" s="46"/>
      <c r="M34" s="15">
        <f>SUM(M37:M37)</f>
        <v>4874700</v>
      </c>
      <c r="N34" s="15">
        <f>SUM(N37:N37)</f>
        <v>1829100</v>
      </c>
      <c r="O34" s="15">
        <f>SUM(O37:O37)</f>
        <v>2541700</v>
      </c>
      <c r="P34" s="15">
        <f>SUM(P37:P37)</f>
        <v>2495600</v>
      </c>
      <c r="Q34" s="15">
        <f>SUM(Q37:Q37)</f>
        <v>2684100</v>
      </c>
      <c r="R34" s="16"/>
    </row>
    <row r="35" spans="1:18" ht="30.6" x14ac:dyDescent="0.2">
      <c r="A35" s="38"/>
      <c r="B35" s="21"/>
      <c r="C35" s="18">
        <v>301010005</v>
      </c>
      <c r="D35" s="27"/>
      <c r="E35" s="20"/>
      <c r="F35" s="20" t="s">
        <v>61</v>
      </c>
      <c r="G35" s="53" t="s">
        <v>59</v>
      </c>
      <c r="H35" s="54">
        <v>41606</v>
      </c>
      <c r="I35" s="53"/>
      <c r="J35" s="22"/>
      <c r="K35" s="23"/>
      <c r="L35" s="47"/>
      <c r="M35" s="26"/>
      <c r="N35" s="26"/>
      <c r="O35" s="26"/>
      <c r="P35" s="26"/>
      <c r="Q35" s="25"/>
    </row>
    <row r="36" spans="1:18" ht="30.6" x14ac:dyDescent="0.2">
      <c r="A36" s="38"/>
      <c r="B36" s="21"/>
      <c r="C36" s="18">
        <v>301010005</v>
      </c>
      <c r="D36" s="27"/>
      <c r="E36" s="20"/>
      <c r="F36" s="20" t="s">
        <v>62</v>
      </c>
      <c r="G36" s="53" t="s">
        <v>59</v>
      </c>
      <c r="H36" s="54">
        <v>42005</v>
      </c>
      <c r="I36" s="53"/>
      <c r="J36" s="22"/>
      <c r="K36" s="23"/>
      <c r="L36" s="47"/>
      <c r="M36" s="26"/>
      <c r="N36" s="26"/>
      <c r="O36" s="26"/>
      <c r="P36" s="26"/>
      <c r="Q36" s="25"/>
    </row>
    <row r="37" spans="1:18" x14ac:dyDescent="0.2">
      <c r="A37" s="38"/>
      <c r="B37" s="21" t="s">
        <v>213</v>
      </c>
      <c r="C37" s="18">
        <v>301010005</v>
      </c>
      <c r="D37" s="27"/>
      <c r="E37" s="20"/>
      <c r="F37" s="20"/>
      <c r="G37" s="53"/>
      <c r="H37" s="53"/>
      <c r="I37" s="53"/>
      <c r="J37" s="22">
        <v>409</v>
      </c>
      <c r="K37" s="23">
        <v>320210340</v>
      </c>
      <c r="L37" s="47">
        <v>240</v>
      </c>
      <c r="M37" s="26">
        <v>4874700</v>
      </c>
      <c r="N37" s="26">
        <v>1829100</v>
      </c>
      <c r="O37" s="26">
        <v>2541700</v>
      </c>
      <c r="P37" s="26">
        <v>2495600</v>
      </c>
      <c r="Q37" s="25">
        <v>2684100</v>
      </c>
    </row>
    <row r="38" spans="1:18" s="17" customFormat="1" ht="22.95" customHeight="1" x14ac:dyDescent="0.25">
      <c r="A38" s="82">
        <v>301000000</v>
      </c>
      <c r="B38" s="11"/>
      <c r="C38" s="12">
        <v>301010011</v>
      </c>
      <c r="D38" s="242" t="s">
        <v>40</v>
      </c>
      <c r="E38" s="242"/>
      <c r="F38" s="242"/>
      <c r="G38" s="59"/>
      <c r="H38" s="59"/>
      <c r="I38" s="59"/>
      <c r="J38" s="13"/>
      <c r="K38" s="14"/>
      <c r="L38" s="46"/>
      <c r="M38" s="15">
        <f>SUM(M40:M40)</f>
        <v>402900</v>
      </c>
      <c r="N38" s="15">
        <f>SUM(N40:N40)</f>
        <v>349200</v>
      </c>
      <c r="O38" s="15">
        <f>SUM(O40:O40)</f>
        <v>88000</v>
      </c>
      <c r="P38" s="15">
        <f>SUM(P40:P40)</f>
        <v>88000</v>
      </c>
      <c r="Q38" s="15">
        <f>SUM(Q40:Q40)</f>
        <v>88000</v>
      </c>
      <c r="R38" s="16"/>
    </row>
    <row r="39" spans="1:18" ht="20.399999999999999" x14ac:dyDescent="0.2">
      <c r="A39" s="38"/>
      <c r="B39" s="21"/>
      <c r="C39" s="18">
        <v>301010011</v>
      </c>
      <c r="D39" s="27"/>
      <c r="E39" s="20"/>
      <c r="F39" s="20" t="s">
        <v>63</v>
      </c>
      <c r="G39" s="53" t="s">
        <v>58</v>
      </c>
      <c r="H39" s="54">
        <v>42005</v>
      </c>
      <c r="I39" s="53"/>
      <c r="J39" s="22"/>
      <c r="K39" s="23"/>
      <c r="L39" s="47"/>
      <c r="M39" s="26"/>
      <c r="N39" s="26"/>
      <c r="O39" s="26"/>
      <c r="P39" s="26"/>
      <c r="Q39" s="25"/>
    </row>
    <row r="40" spans="1:18" x14ac:dyDescent="0.2">
      <c r="A40" s="38"/>
      <c r="B40" s="21" t="s">
        <v>213</v>
      </c>
      <c r="C40" s="18">
        <v>301010011</v>
      </c>
      <c r="D40" s="27"/>
      <c r="E40" s="20"/>
      <c r="F40" s="20"/>
      <c r="G40" s="53"/>
      <c r="H40" s="54"/>
      <c r="I40" s="53"/>
      <c r="J40" s="22">
        <v>113</v>
      </c>
      <c r="K40" s="23">
        <v>610110460</v>
      </c>
      <c r="L40" s="47">
        <v>240</v>
      </c>
      <c r="M40" s="26">
        <v>402900</v>
      </c>
      <c r="N40" s="26">
        <v>349200</v>
      </c>
      <c r="O40" s="26">
        <v>88000</v>
      </c>
      <c r="P40" s="26">
        <v>88000</v>
      </c>
      <c r="Q40" s="26">
        <v>88000</v>
      </c>
    </row>
    <row r="41" spans="1:18" s="17" customFormat="1" ht="48.45" customHeight="1" x14ac:dyDescent="0.25">
      <c r="A41" s="82">
        <v>301000000</v>
      </c>
      <c r="B41" s="11"/>
      <c r="C41" s="12">
        <v>301010012</v>
      </c>
      <c r="D41" s="242" t="s">
        <v>39</v>
      </c>
      <c r="E41" s="242"/>
      <c r="F41" s="242"/>
      <c r="G41" s="59"/>
      <c r="H41" s="59"/>
      <c r="I41" s="59"/>
      <c r="J41" s="13"/>
      <c r="K41" s="14"/>
      <c r="L41" s="46"/>
      <c r="M41" s="15">
        <f>SUM(M43:M43)</f>
        <v>100000</v>
      </c>
      <c r="N41" s="15">
        <f>SUM(N43:N43)</f>
        <v>98900</v>
      </c>
      <c r="O41" s="15">
        <f>SUM(O43:O43)</f>
        <v>150000</v>
      </c>
      <c r="P41" s="15">
        <f>SUM(P43:P43)</f>
        <v>150000</v>
      </c>
      <c r="Q41" s="15">
        <f>SUM(Q43:Q43)</f>
        <v>150000</v>
      </c>
      <c r="R41" s="16"/>
    </row>
    <row r="42" spans="1:18" ht="20.399999999999999" x14ac:dyDescent="0.2">
      <c r="A42" s="38"/>
      <c r="B42" s="21"/>
      <c r="C42" s="18">
        <v>301010012</v>
      </c>
      <c r="D42" s="27"/>
      <c r="E42" s="20"/>
      <c r="F42" s="20" t="s">
        <v>372</v>
      </c>
      <c r="G42" s="53" t="s">
        <v>188</v>
      </c>
      <c r="H42" s="54">
        <v>44562</v>
      </c>
      <c r="I42" s="53"/>
      <c r="J42" s="22"/>
      <c r="K42" s="23"/>
      <c r="L42" s="47"/>
      <c r="M42" s="26"/>
      <c r="N42" s="26"/>
      <c r="O42" s="26"/>
      <c r="P42" s="26"/>
      <c r="Q42" s="25"/>
    </row>
    <row r="43" spans="1:18" x14ac:dyDescent="0.2">
      <c r="A43" s="38"/>
      <c r="B43" s="21" t="s">
        <v>213</v>
      </c>
      <c r="C43" s="18">
        <v>301010012</v>
      </c>
      <c r="D43" s="27"/>
      <c r="E43" s="20"/>
      <c r="F43" s="20"/>
      <c r="G43" s="53"/>
      <c r="H43" s="53"/>
      <c r="I43" s="53"/>
      <c r="J43" s="22">
        <v>314</v>
      </c>
      <c r="K43" s="23">
        <v>1510110480</v>
      </c>
      <c r="L43" s="47">
        <v>240</v>
      </c>
      <c r="M43" s="26">
        <v>100000</v>
      </c>
      <c r="N43" s="26">
        <v>98900</v>
      </c>
      <c r="O43" s="26">
        <v>150000</v>
      </c>
      <c r="P43" s="26">
        <v>150000</v>
      </c>
      <c r="Q43" s="26">
        <v>150000</v>
      </c>
    </row>
    <row r="44" spans="1:18" s="17" customFormat="1" ht="10.8" x14ac:dyDescent="0.25">
      <c r="A44" s="82">
        <v>301000000</v>
      </c>
      <c r="B44" s="11"/>
      <c r="C44" s="12">
        <v>301010013</v>
      </c>
      <c r="D44" s="242" t="s">
        <v>38</v>
      </c>
      <c r="E44" s="242"/>
      <c r="F44" s="242"/>
      <c r="G44" s="59"/>
      <c r="H44" s="59"/>
      <c r="I44" s="59"/>
      <c r="J44" s="13"/>
      <c r="K44" s="14"/>
      <c r="L44" s="46"/>
      <c r="M44" s="15">
        <f>SUM(M51:M59)</f>
        <v>19619700</v>
      </c>
      <c r="N44" s="15">
        <f>SUM(N51:N59)</f>
        <v>19518700</v>
      </c>
      <c r="O44" s="15">
        <f>SUM(O51:O59)</f>
        <v>20472000</v>
      </c>
      <c r="P44" s="15">
        <f>SUM(P51:P57)</f>
        <v>18996000</v>
      </c>
      <c r="Q44" s="15">
        <f>SUM(Q51:Q57)</f>
        <v>18996000</v>
      </c>
      <c r="R44" s="16"/>
    </row>
    <row r="45" spans="1:18" ht="20.399999999999999" x14ac:dyDescent="0.2">
      <c r="A45" s="38"/>
      <c r="B45" s="21"/>
      <c r="C45" s="18">
        <v>301010013</v>
      </c>
      <c r="D45" s="27"/>
      <c r="E45" s="20"/>
      <c r="F45" s="20" t="s">
        <v>64</v>
      </c>
      <c r="G45" s="54" t="s">
        <v>59</v>
      </c>
      <c r="H45" s="54">
        <v>39850</v>
      </c>
      <c r="I45" s="53"/>
      <c r="J45" s="22"/>
      <c r="K45" s="23"/>
      <c r="L45" s="47"/>
      <c r="M45" s="26"/>
      <c r="N45" s="26"/>
      <c r="O45" s="26"/>
      <c r="P45" s="26"/>
      <c r="Q45" s="25"/>
    </row>
    <row r="46" spans="1:18" ht="20.399999999999999" x14ac:dyDescent="0.2">
      <c r="A46" s="38"/>
      <c r="B46" s="21"/>
      <c r="C46" s="18">
        <v>301010013</v>
      </c>
      <c r="D46" s="27"/>
      <c r="E46" s="20"/>
      <c r="F46" s="20" t="s">
        <v>63</v>
      </c>
      <c r="G46" s="54" t="s">
        <v>59</v>
      </c>
      <c r="H46" s="54">
        <v>42005</v>
      </c>
      <c r="I46" s="53"/>
      <c r="J46" s="22"/>
      <c r="K46" s="23"/>
      <c r="L46" s="47"/>
      <c r="M46" s="26"/>
      <c r="N46" s="26"/>
      <c r="O46" s="26"/>
      <c r="P46" s="26"/>
      <c r="Q46" s="25"/>
    </row>
    <row r="47" spans="1:18" ht="20.399999999999999" x14ac:dyDescent="0.2">
      <c r="A47" s="38"/>
      <c r="B47" s="21"/>
      <c r="C47" s="18">
        <v>301010013</v>
      </c>
      <c r="D47" s="27"/>
      <c r="E47" s="20"/>
      <c r="F47" s="20" t="s">
        <v>65</v>
      </c>
      <c r="G47" s="54" t="s">
        <v>59</v>
      </c>
      <c r="H47" s="54">
        <v>42005</v>
      </c>
      <c r="I47" s="53"/>
      <c r="J47" s="22"/>
      <c r="K47" s="23"/>
      <c r="L47" s="47"/>
      <c r="M47" s="26"/>
      <c r="N47" s="26"/>
      <c r="O47" s="26"/>
      <c r="P47" s="26"/>
      <c r="Q47" s="25"/>
    </row>
    <row r="48" spans="1:18" ht="30.6" x14ac:dyDescent="0.2">
      <c r="A48" s="38"/>
      <c r="B48" s="21"/>
      <c r="C48" s="18">
        <v>301010013</v>
      </c>
      <c r="D48" s="27"/>
      <c r="E48" s="20"/>
      <c r="F48" s="20" t="s">
        <v>66</v>
      </c>
      <c r="G48" s="54" t="s">
        <v>59</v>
      </c>
      <c r="H48" s="54">
        <v>41695</v>
      </c>
      <c r="I48" s="53"/>
      <c r="J48" s="22"/>
      <c r="K48" s="23"/>
      <c r="L48" s="47"/>
      <c r="M48" s="26"/>
      <c r="N48" s="26"/>
      <c r="O48" s="26"/>
      <c r="P48" s="26"/>
      <c r="Q48" s="25"/>
    </row>
    <row r="49" spans="1:18" ht="20.399999999999999" x14ac:dyDescent="0.2">
      <c r="A49" s="38"/>
      <c r="B49" s="21"/>
      <c r="C49" s="18">
        <v>301010013</v>
      </c>
      <c r="D49" s="27"/>
      <c r="E49" s="20"/>
      <c r="F49" s="20" t="s">
        <v>67</v>
      </c>
      <c r="G49" s="54" t="s">
        <v>59</v>
      </c>
      <c r="H49" s="54">
        <v>40792</v>
      </c>
      <c r="I49" s="53"/>
      <c r="J49" s="22"/>
      <c r="K49" s="23"/>
      <c r="L49" s="47"/>
      <c r="M49" s="26"/>
      <c r="N49" s="26"/>
      <c r="O49" s="26"/>
      <c r="P49" s="26"/>
      <c r="Q49" s="25"/>
    </row>
    <row r="50" spans="1:18" x14ac:dyDescent="0.2">
      <c r="A50" s="38"/>
      <c r="B50" s="21"/>
      <c r="C50" s="18">
        <v>301010013</v>
      </c>
      <c r="D50" s="27"/>
      <c r="E50" s="20"/>
      <c r="F50" s="20" t="s">
        <v>68</v>
      </c>
      <c r="G50" s="54" t="s">
        <v>59</v>
      </c>
      <c r="H50" s="54">
        <v>40582</v>
      </c>
      <c r="I50" s="53"/>
      <c r="J50" s="22"/>
      <c r="K50" s="23"/>
      <c r="L50" s="47"/>
      <c r="M50" s="26"/>
      <c r="N50" s="26"/>
      <c r="O50" s="26"/>
      <c r="P50" s="26"/>
      <c r="Q50" s="25"/>
    </row>
    <row r="51" spans="1:18" x14ac:dyDescent="0.2">
      <c r="A51" s="38"/>
      <c r="B51" s="21" t="s">
        <v>213</v>
      </c>
      <c r="C51" s="18">
        <v>301010013</v>
      </c>
      <c r="D51" s="27"/>
      <c r="E51" s="20"/>
      <c r="F51" s="20"/>
      <c r="G51" s="53"/>
      <c r="H51" s="53"/>
      <c r="I51" s="53"/>
      <c r="J51" s="22">
        <v>310</v>
      </c>
      <c r="K51" s="23">
        <v>510100590</v>
      </c>
      <c r="L51" s="47">
        <v>110</v>
      </c>
      <c r="M51" s="26">
        <v>14267900</v>
      </c>
      <c r="N51" s="26">
        <v>14185700</v>
      </c>
      <c r="O51" s="26">
        <v>14838600</v>
      </c>
      <c r="P51" s="26">
        <v>15280900</v>
      </c>
      <c r="Q51" s="26">
        <v>15280900</v>
      </c>
      <c r="R51" s="4"/>
    </row>
    <row r="52" spans="1:18" x14ac:dyDescent="0.2">
      <c r="A52" s="38"/>
      <c r="B52" s="21" t="s">
        <v>213</v>
      </c>
      <c r="C52" s="18">
        <v>301010013</v>
      </c>
      <c r="D52" s="27"/>
      <c r="E52" s="20"/>
      <c r="F52" s="20"/>
      <c r="G52" s="53"/>
      <c r="H52" s="53"/>
      <c r="I52" s="53"/>
      <c r="J52" s="22">
        <v>310</v>
      </c>
      <c r="K52" s="23">
        <v>510100590</v>
      </c>
      <c r="L52" s="47">
        <v>240</v>
      </c>
      <c r="M52" s="26">
        <v>1581800</v>
      </c>
      <c r="N52" s="26">
        <v>1578600</v>
      </c>
      <c r="O52" s="26">
        <v>1738000</v>
      </c>
      <c r="P52" s="26">
        <v>1738000</v>
      </c>
      <c r="Q52" s="26">
        <v>1738000</v>
      </c>
      <c r="R52" s="4"/>
    </row>
    <row r="53" spans="1:18" x14ac:dyDescent="0.2">
      <c r="A53" s="38"/>
      <c r="B53" s="21" t="s">
        <v>213</v>
      </c>
      <c r="C53" s="18">
        <v>301010013</v>
      </c>
      <c r="D53" s="27"/>
      <c r="E53" s="20"/>
      <c r="F53" s="20"/>
      <c r="G53" s="53"/>
      <c r="H53" s="53"/>
      <c r="I53" s="53"/>
      <c r="J53" s="22">
        <v>310</v>
      </c>
      <c r="K53" s="23">
        <v>510100590</v>
      </c>
      <c r="L53" s="47">
        <v>850</v>
      </c>
      <c r="M53" s="26">
        <v>9000</v>
      </c>
      <c r="N53" s="26">
        <v>9000</v>
      </c>
      <c r="O53" s="26">
        <v>9000</v>
      </c>
      <c r="P53" s="26">
        <v>9000</v>
      </c>
      <c r="Q53" s="26">
        <v>9000</v>
      </c>
      <c r="R53" s="4"/>
    </row>
    <row r="54" spans="1:18" x14ac:dyDescent="0.2">
      <c r="A54" s="38"/>
      <c r="B54" s="21" t="s">
        <v>213</v>
      </c>
      <c r="C54" s="18">
        <v>301010013</v>
      </c>
      <c r="D54" s="27"/>
      <c r="E54" s="20"/>
      <c r="F54" s="20"/>
      <c r="G54" s="53"/>
      <c r="H54" s="53"/>
      <c r="I54" s="53"/>
      <c r="J54" s="22">
        <v>310</v>
      </c>
      <c r="K54" s="23">
        <v>510200590</v>
      </c>
      <c r="L54" s="47">
        <v>610</v>
      </c>
      <c r="M54" s="26">
        <v>1290300</v>
      </c>
      <c r="N54" s="26">
        <v>1290300</v>
      </c>
      <c r="O54" s="26">
        <v>1199000</v>
      </c>
      <c r="P54" s="26">
        <v>1220800</v>
      </c>
      <c r="Q54" s="26">
        <v>1220800</v>
      </c>
      <c r="R54" s="4"/>
    </row>
    <row r="55" spans="1:18" x14ac:dyDescent="0.2">
      <c r="A55" s="38"/>
      <c r="B55" s="21" t="s">
        <v>213</v>
      </c>
      <c r="C55" s="18">
        <v>301010013</v>
      </c>
      <c r="D55" s="27"/>
      <c r="E55" s="20"/>
      <c r="F55" s="20"/>
      <c r="G55" s="53"/>
      <c r="H55" s="53"/>
      <c r="I55" s="53"/>
      <c r="J55" s="22">
        <v>310</v>
      </c>
      <c r="K55" s="23">
        <v>510310630</v>
      </c>
      <c r="L55" s="47">
        <v>240</v>
      </c>
      <c r="M55" s="26">
        <v>367300</v>
      </c>
      <c r="N55" s="26">
        <v>367300</v>
      </c>
      <c r="O55" s="26">
        <v>381900</v>
      </c>
      <c r="P55" s="26">
        <v>397300</v>
      </c>
      <c r="Q55" s="26">
        <v>397300</v>
      </c>
      <c r="R55" s="4"/>
    </row>
    <row r="56" spans="1:18" x14ac:dyDescent="0.2">
      <c r="A56" s="38"/>
      <c r="B56" s="21" t="s">
        <v>213</v>
      </c>
      <c r="C56" s="18">
        <v>301010013</v>
      </c>
      <c r="D56" s="27"/>
      <c r="E56" s="20"/>
      <c r="F56" s="20"/>
      <c r="G56" s="53"/>
      <c r="H56" s="53"/>
      <c r="I56" s="53"/>
      <c r="J56" s="22">
        <v>310</v>
      </c>
      <c r="K56" s="23">
        <v>530110100</v>
      </c>
      <c r="L56" s="47">
        <v>240</v>
      </c>
      <c r="M56" s="26">
        <v>1188400</v>
      </c>
      <c r="N56" s="26">
        <v>1188000</v>
      </c>
      <c r="O56" s="26">
        <v>2305500</v>
      </c>
      <c r="P56" s="26">
        <v>350000</v>
      </c>
      <c r="Q56" s="26">
        <v>350000</v>
      </c>
      <c r="R56" s="4"/>
    </row>
    <row r="57" spans="1:18" x14ac:dyDescent="0.2">
      <c r="A57" s="38"/>
      <c r="B57" s="21" t="s">
        <v>213</v>
      </c>
      <c r="C57" s="18">
        <v>301010013</v>
      </c>
      <c r="D57" s="27"/>
      <c r="E57" s="20"/>
      <c r="F57" s="20"/>
      <c r="G57" s="53"/>
      <c r="H57" s="53"/>
      <c r="I57" s="53"/>
      <c r="J57" s="22">
        <v>310</v>
      </c>
      <c r="K57" s="28" t="s">
        <v>421</v>
      </c>
      <c r="L57" s="47">
        <v>240</v>
      </c>
      <c r="M57" s="26">
        <v>900000</v>
      </c>
      <c r="N57" s="26">
        <v>899800</v>
      </c>
      <c r="O57" s="26">
        <v>0</v>
      </c>
      <c r="P57" s="26">
        <v>0</v>
      </c>
      <c r="Q57" s="26">
        <v>0</v>
      </c>
      <c r="R57" s="4"/>
    </row>
    <row r="58" spans="1:18" x14ac:dyDescent="0.2">
      <c r="A58" s="38"/>
      <c r="B58" s="21" t="s">
        <v>213</v>
      </c>
      <c r="C58" s="18">
        <v>301010013</v>
      </c>
      <c r="D58" s="27"/>
      <c r="E58" s="20"/>
      <c r="F58" s="20"/>
      <c r="G58" s="53"/>
      <c r="H58" s="53"/>
      <c r="I58" s="53"/>
      <c r="J58" s="22">
        <v>310</v>
      </c>
      <c r="K58" s="23">
        <v>9990010240</v>
      </c>
      <c r="L58" s="47">
        <v>240</v>
      </c>
      <c r="M58" s="26">
        <v>10500</v>
      </c>
      <c r="N58" s="26">
        <v>0</v>
      </c>
      <c r="O58" s="26">
        <v>0</v>
      </c>
      <c r="P58" s="26">
        <v>0</v>
      </c>
      <c r="Q58" s="26">
        <v>0</v>
      </c>
    </row>
    <row r="59" spans="1:18" x14ac:dyDescent="0.2">
      <c r="A59" s="38"/>
      <c r="B59" s="21" t="s">
        <v>213</v>
      </c>
      <c r="C59" s="18">
        <v>301010013</v>
      </c>
      <c r="D59" s="27"/>
      <c r="E59" s="20"/>
      <c r="F59" s="20"/>
      <c r="G59" s="53"/>
      <c r="H59" s="53"/>
      <c r="I59" s="53"/>
      <c r="J59" s="22">
        <v>310</v>
      </c>
      <c r="K59" s="23">
        <v>9990010240</v>
      </c>
      <c r="L59" s="47">
        <v>850</v>
      </c>
      <c r="M59" s="26">
        <v>4500</v>
      </c>
      <c r="N59" s="26">
        <v>0</v>
      </c>
      <c r="O59" s="26">
        <v>0</v>
      </c>
      <c r="P59" s="26">
        <v>0</v>
      </c>
      <c r="Q59" s="26">
        <v>0</v>
      </c>
    </row>
    <row r="60" spans="1:18" s="17" customFormat="1" ht="49.5" customHeight="1" x14ac:dyDescent="0.25">
      <c r="A60" s="82">
        <v>301000000</v>
      </c>
      <c r="B60" s="11"/>
      <c r="C60" s="12">
        <v>301010017</v>
      </c>
      <c r="D60" s="242" t="s">
        <v>37</v>
      </c>
      <c r="E60" s="242"/>
      <c r="F60" s="242"/>
      <c r="G60" s="59"/>
      <c r="H60" s="59"/>
      <c r="I60" s="59"/>
      <c r="J60" s="13"/>
      <c r="K60" s="14"/>
      <c r="L60" s="46"/>
      <c r="M60" s="15">
        <f>SUM(M96:M113)</f>
        <v>237175900</v>
      </c>
      <c r="N60" s="15">
        <f>SUM(N96:N113)</f>
        <v>237172600</v>
      </c>
      <c r="O60" s="15">
        <f>SUM(O96:O113)</f>
        <v>234563200</v>
      </c>
      <c r="P60" s="15">
        <f>SUM(P96:P113)</f>
        <v>233909200</v>
      </c>
      <c r="Q60" s="15">
        <f>SUM(Q96:Q113)</f>
        <v>233909200</v>
      </c>
      <c r="R60" s="16"/>
    </row>
    <row r="61" spans="1:18" ht="20.399999999999999" x14ac:dyDescent="0.2">
      <c r="A61" s="38"/>
      <c r="B61" s="21"/>
      <c r="C61" s="18">
        <v>301010017</v>
      </c>
      <c r="D61" s="27"/>
      <c r="E61" s="20"/>
      <c r="F61" s="29" t="s">
        <v>122</v>
      </c>
      <c r="G61" s="55" t="s">
        <v>59</v>
      </c>
      <c r="H61" s="56">
        <v>42005</v>
      </c>
      <c r="I61" s="53"/>
      <c r="J61" s="22"/>
      <c r="K61" s="23"/>
      <c r="L61" s="47"/>
      <c r="M61" s="26"/>
      <c r="N61" s="26"/>
      <c r="O61" s="26"/>
      <c r="P61" s="26"/>
      <c r="Q61" s="25"/>
      <c r="R61" s="4"/>
    </row>
    <row r="62" spans="1:18" x14ac:dyDescent="0.2">
      <c r="A62" s="38"/>
      <c r="B62" s="21"/>
      <c r="C62" s="18">
        <v>301010017</v>
      </c>
      <c r="D62" s="27"/>
      <c r="E62" s="20"/>
      <c r="F62" s="29" t="s">
        <v>201</v>
      </c>
      <c r="G62" s="55" t="s">
        <v>59</v>
      </c>
      <c r="H62" s="56">
        <v>42005</v>
      </c>
      <c r="I62" s="53"/>
      <c r="J62" s="22"/>
      <c r="K62" s="23"/>
      <c r="L62" s="47"/>
      <c r="M62" s="26"/>
      <c r="N62" s="26"/>
      <c r="O62" s="26"/>
      <c r="P62" s="26"/>
      <c r="Q62" s="25"/>
      <c r="R62" s="4"/>
    </row>
    <row r="63" spans="1:18" ht="20.399999999999999" x14ac:dyDescent="0.2">
      <c r="A63" s="38"/>
      <c r="B63" s="21"/>
      <c r="C63" s="18">
        <v>301010017</v>
      </c>
      <c r="D63" s="27"/>
      <c r="E63" s="20"/>
      <c r="F63" s="20" t="s">
        <v>60</v>
      </c>
      <c r="G63" s="53" t="s">
        <v>59</v>
      </c>
      <c r="H63" s="54">
        <v>42005</v>
      </c>
      <c r="I63" s="53"/>
      <c r="J63" s="22"/>
      <c r="K63" s="23"/>
      <c r="L63" s="47"/>
      <c r="M63" s="26"/>
      <c r="N63" s="26"/>
      <c r="O63" s="26"/>
      <c r="P63" s="26"/>
      <c r="Q63" s="25"/>
    </row>
    <row r="64" spans="1:18" x14ac:dyDescent="0.2">
      <c r="A64" s="38"/>
      <c r="B64" s="21"/>
      <c r="C64" s="18">
        <v>301010017</v>
      </c>
      <c r="D64" s="27"/>
      <c r="E64" s="20"/>
      <c r="F64" s="88" t="s">
        <v>203</v>
      </c>
      <c r="G64" s="55" t="s">
        <v>59</v>
      </c>
      <c r="H64" s="56">
        <v>42005</v>
      </c>
      <c r="I64" s="53"/>
      <c r="J64" s="22"/>
      <c r="K64" s="23"/>
      <c r="L64" s="47"/>
      <c r="M64" s="26"/>
      <c r="N64" s="26"/>
      <c r="O64" s="26"/>
      <c r="P64" s="26"/>
      <c r="Q64" s="25"/>
      <c r="R64" s="4"/>
    </row>
    <row r="65" spans="1:18" ht="20.399999999999999" x14ac:dyDescent="0.2">
      <c r="A65" s="38"/>
      <c r="B65" s="21"/>
      <c r="C65" s="18">
        <v>301010017</v>
      </c>
      <c r="D65" s="27"/>
      <c r="E65" s="20"/>
      <c r="F65" s="29" t="s">
        <v>87</v>
      </c>
      <c r="G65" s="55" t="s">
        <v>92</v>
      </c>
      <c r="H65" s="56" t="s">
        <v>94</v>
      </c>
      <c r="I65" s="53"/>
      <c r="J65" s="22"/>
      <c r="K65" s="23"/>
      <c r="L65" s="47"/>
      <c r="M65" s="26"/>
      <c r="N65" s="26"/>
      <c r="O65" s="26"/>
      <c r="P65" s="26"/>
      <c r="Q65" s="25"/>
    </row>
    <row r="66" spans="1:18" ht="20.399999999999999" x14ac:dyDescent="0.2">
      <c r="A66" s="38"/>
      <c r="B66" s="21"/>
      <c r="C66" s="18">
        <v>301010017</v>
      </c>
      <c r="D66" s="27"/>
      <c r="E66" s="20"/>
      <c r="F66" s="29" t="s">
        <v>106</v>
      </c>
      <c r="G66" s="55" t="s">
        <v>92</v>
      </c>
      <c r="H66" s="55" t="s">
        <v>93</v>
      </c>
      <c r="I66" s="53"/>
      <c r="J66" s="22"/>
      <c r="K66" s="23"/>
      <c r="L66" s="47"/>
      <c r="M66" s="26"/>
      <c r="N66" s="26"/>
      <c r="O66" s="26"/>
      <c r="P66" s="26"/>
      <c r="Q66" s="25"/>
    </row>
    <row r="67" spans="1:18" ht="20.399999999999999" x14ac:dyDescent="0.2">
      <c r="A67" s="38"/>
      <c r="B67" s="21"/>
      <c r="C67" s="18">
        <v>301010017</v>
      </c>
      <c r="D67" s="27"/>
      <c r="E67" s="20"/>
      <c r="F67" s="29" t="s">
        <v>88</v>
      </c>
      <c r="G67" s="55" t="s">
        <v>92</v>
      </c>
      <c r="H67" s="55" t="s">
        <v>94</v>
      </c>
      <c r="I67" s="53"/>
      <c r="J67" s="22"/>
      <c r="K67" s="23"/>
      <c r="L67" s="47"/>
      <c r="M67" s="26"/>
      <c r="N67" s="26"/>
      <c r="O67" s="26"/>
      <c r="P67" s="26"/>
      <c r="Q67" s="25"/>
    </row>
    <row r="68" spans="1:18" ht="20.399999999999999" x14ac:dyDescent="0.2">
      <c r="A68" s="38"/>
      <c r="B68" s="21"/>
      <c r="C68" s="18">
        <v>301010017</v>
      </c>
      <c r="D68" s="27"/>
      <c r="E68" s="20"/>
      <c r="F68" s="29" t="s">
        <v>235</v>
      </c>
      <c r="G68" s="55" t="s">
        <v>92</v>
      </c>
      <c r="H68" s="56">
        <v>43797</v>
      </c>
      <c r="I68" s="53"/>
      <c r="J68" s="22"/>
      <c r="K68" s="23"/>
      <c r="L68" s="47"/>
      <c r="M68" s="26"/>
      <c r="N68" s="26"/>
      <c r="O68" s="26"/>
      <c r="P68" s="26"/>
      <c r="Q68" s="25"/>
    </row>
    <row r="69" spans="1:18" ht="20.399999999999999" x14ac:dyDescent="0.2">
      <c r="A69" s="38"/>
      <c r="B69" s="21"/>
      <c r="C69" s="18">
        <v>301010017</v>
      </c>
      <c r="D69" s="27"/>
      <c r="E69" s="20"/>
      <c r="F69" s="29" t="s">
        <v>236</v>
      </c>
      <c r="G69" s="55" t="s">
        <v>92</v>
      </c>
      <c r="H69" s="56">
        <v>43797</v>
      </c>
      <c r="I69" s="53"/>
      <c r="J69" s="22"/>
      <c r="K69" s="23"/>
      <c r="L69" s="47"/>
      <c r="M69" s="26"/>
      <c r="N69" s="26"/>
      <c r="O69" s="26"/>
      <c r="P69" s="26"/>
      <c r="Q69" s="25"/>
    </row>
    <row r="70" spans="1:18" ht="20.399999999999999" x14ac:dyDescent="0.2">
      <c r="A70" s="38"/>
      <c r="B70" s="21"/>
      <c r="C70" s="18">
        <v>301010017</v>
      </c>
      <c r="D70" s="27"/>
      <c r="E70" s="20"/>
      <c r="F70" s="29" t="s">
        <v>75</v>
      </c>
      <c r="G70" s="55" t="s">
        <v>92</v>
      </c>
      <c r="H70" s="55" t="s">
        <v>94</v>
      </c>
      <c r="I70" s="53"/>
      <c r="J70" s="22"/>
      <c r="K70" s="23"/>
      <c r="L70" s="47"/>
      <c r="M70" s="26"/>
      <c r="N70" s="26"/>
      <c r="O70" s="26"/>
      <c r="P70" s="26"/>
      <c r="Q70" s="25"/>
    </row>
    <row r="71" spans="1:18" ht="20.399999999999999" x14ac:dyDescent="0.2">
      <c r="A71" s="38"/>
      <c r="B71" s="21"/>
      <c r="C71" s="18">
        <v>301010017</v>
      </c>
      <c r="D71" s="27"/>
      <c r="E71" s="20"/>
      <c r="F71" s="29" t="s">
        <v>73</v>
      </c>
      <c r="G71" s="55" t="s">
        <v>92</v>
      </c>
      <c r="H71" s="55" t="s">
        <v>94</v>
      </c>
      <c r="I71" s="53"/>
      <c r="J71" s="22"/>
      <c r="K71" s="23"/>
      <c r="L71" s="47"/>
      <c r="M71" s="26"/>
      <c r="N71" s="26"/>
      <c r="O71" s="26"/>
      <c r="P71" s="26"/>
      <c r="Q71" s="25"/>
    </row>
    <row r="72" spans="1:18" ht="20.399999999999999" x14ac:dyDescent="0.2">
      <c r="A72" s="38"/>
      <c r="B72" s="21"/>
      <c r="C72" s="18">
        <v>301010017</v>
      </c>
      <c r="D72" s="27"/>
      <c r="E72" s="20"/>
      <c r="F72" s="29" t="s">
        <v>74</v>
      </c>
      <c r="G72" s="55" t="s">
        <v>92</v>
      </c>
      <c r="H72" s="55" t="s">
        <v>95</v>
      </c>
      <c r="I72" s="53"/>
      <c r="J72" s="22"/>
      <c r="K72" s="23"/>
      <c r="L72" s="47"/>
      <c r="M72" s="26"/>
      <c r="N72" s="26"/>
      <c r="O72" s="26"/>
      <c r="P72" s="26"/>
      <c r="Q72" s="25"/>
      <c r="R72" s="4"/>
    </row>
    <row r="73" spans="1:18" ht="20.399999999999999" x14ac:dyDescent="0.2">
      <c r="A73" s="38"/>
      <c r="B73" s="21"/>
      <c r="C73" s="18">
        <v>301010017</v>
      </c>
      <c r="D73" s="27"/>
      <c r="E73" s="20"/>
      <c r="F73" s="29" t="s">
        <v>237</v>
      </c>
      <c r="G73" s="55" t="s">
        <v>92</v>
      </c>
      <c r="H73" s="56">
        <v>43788</v>
      </c>
      <c r="I73" s="53"/>
      <c r="J73" s="22"/>
      <c r="K73" s="23"/>
      <c r="L73" s="47"/>
      <c r="M73" s="26"/>
      <c r="N73" s="26"/>
      <c r="O73" s="26"/>
      <c r="P73" s="26"/>
      <c r="Q73" s="25"/>
      <c r="R73" s="4"/>
    </row>
    <row r="74" spans="1:18" ht="20.399999999999999" x14ac:dyDescent="0.2">
      <c r="A74" s="38"/>
      <c r="B74" s="21"/>
      <c r="C74" s="18">
        <v>301010017</v>
      </c>
      <c r="D74" s="27"/>
      <c r="E74" s="20"/>
      <c r="F74" s="29" t="s">
        <v>107</v>
      </c>
      <c r="G74" s="55" t="s">
        <v>92</v>
      </c>
      <c r="H74" s="55" t="s">
        <v>93</v>
      </c>
      <c r="I74" s="53"/>
      <c r="J74" s="22"/>
      <c r="K74" s="23"/>
      <c r="L74" s="47"/>
      <c r="M74" s="26"/>
      <c r="N74" s="26"/>
      <c r="O74" s="26"/>
      <c r="P74" s="26"/>
      <c r="Q74" s="25"/>
      <c r="R74" s="4"/>
    </row>
    <row r="75" spans="1:18" ht="20.399999999999999" x14ac:dyDescent="0.2">
      <c r="A75" s="38"/>
      <c r="B75" s="21"/>
      <c r="C75" s="18">
        <v>301010017</v>
      </c>
      <c r="D75" s="27"/>
      <c r="E75" s="20"/>
      <c r="F75" s="29" t="s">
        <v>238</v>
      </c>
      <c r="G75" s="55" t="s">
        <v>92</v>
      </c>
      <c r="H75" s="56">
        <v>43797</v>
      </c>
      <c r="I75" s="53"/>
      <c r="J75" s="22"/>
      <c r="K75" s="23"/>
      <c r="L75" s="47"/>
      <c r="M75" s="26"/>
      <c r="N75" s="26"/>
      <c r="O75" s="26"/>
      <c r="P75" s="26"/>
      <c r="Q75" s="25"/>
      <c r="R75" s="4"/>
    </row>
    <row r="76" spans="1:18" ht="20.399999999999999" x14ac:dyDescent="0.2">
      <c r="A76" s="38"/>
      <c r="B76" s="21"/>
      <c r="C76" s="18">
        <v>301010017</v>
      </c>
      <c r="D76" s="27"/>
      <c r="E76" s="20"/>
      <c r="F76" s="29" t="s">
        <v>72</v>
      </c>
      <c r="G76" s="55" t="s">
        <v>92</v>
      </c>
      <c r="H76" s="56" t="s">
        <v>93</v>
      </c>
      <c r="I76" s="53"/>
      <c r="J76" s="22"/>
      <c r="K76" s="23"/>
      <c r="L76" s="47"/>
      <c r="M76" s="26"/>
      <c r="N76" s="26"/>
      <c r="O76" s="26"/>
      <c r="P76" s="26"/>
      <c r="Q76" s="25"/>
      <c r="R76" s="4"/>
    </row>
    <row r="77" spans="1:18" ht="30.6" x14ac:dyDescent="0.2">
      <c r="A77" s="38"/>
      <c r="B77" s="21"/>
      <c r="C77" s="18">
        <v>301010017</v>
      </c>
      <c r="D77" s="27"/>
      <c r="E77" s="20"/>
      <c r="F77" s="29" t="s">
        <v>90</v>
      </c>
      <c r="G77" s="55" t="s">
        <v>92</v>
      </c>
      <c r="H77" s="56" t="s">
        <v>93</v>
      </c>
      <c r="I77" s="53"/>
      <c r="J77" s="22"/>
      <c r="K77" s="23"/>
      <c r="L77" s="47"/>
      <c r="M77" s="26"/>
      <c r="N77" s="26"/>
      <c r="O77" s="26"/>
      <c r="P77" s="26"/>
      <c r="Q77" s="25"/>
      <c r="R77" s="4"/>
    </row>
    <row r="78" spans="1:18" ht="20.399999999999999" x14ac:dyDescent="0.2">
      <c r="A78" s="38"/>
      <c r="B78" s="21"/>
      <c r="C78" s="18">
        <v>301010017</v>
      </c>
      <c r="D78" s="27"/>
      <c r="E78" s="20"/>
      <c r="F78" s="29" t="s">
        <v>86</v>
      </c>
      <c r="G78" s="55" t="s">
        <v>92</v>
      </c>
      <c r="H78" s="55" t="s">
        <v>97</v>
      </c>
      <c r="I78" s="53"/>
      <c r="J78" s="22"/>
      <c r="K78" s="23"/>
      <c r="L78" s="47"/>
      <c r="M78" s="26"/>
      <c r="N78" s="26"/>
      <c r="O78" s="26"/>
      <c r="P78" s="26"/>
      <c r="Q78" s="25"/>
      <c r="R78" s="4"/>
    </row>
    <row r="79" spans="1:18" ht="20.399999999999999" x14ac:dyDescent="0.2">
      <c r="A79" s="38"/>
      <c r="B79" s="21"/>
      <c r="C79" s="18">
        <v>301010017</v>
      </c>
      <c r="D79" s="27"/>
      <c r="E79" s="20"/>
      <c r="F79" s="29" t="s">
        <v>108</v>
      </c>
      <c r="G79" s="55" t="s">
        <v>92</v>
      </c>
      <c r="H79" s="56">
        <v>43068</v>
      </c>
      <c r="I79" s="53"/>
      <c r="J79" s="22"/>
      <c r="K79" s="23"/>
      <c r="L79" s="47"/>
      <c r="M79" s="26"/>
      <c r="N79" s="26"/>
      <c r="O79" s="26"/>
      <c r="P79" s="26"/>
      <c r="Q79" s="25"/>
      <c r="R79" s="4"/>
    </row>
    <row r="80" spans="1:18" ht="20.399999999999999" x14ac:dyDescent="0.2">
      <c r="A80" s="38"/>
      <c r="B80" s="21"/>
      <c r="C80" s="18">
        <v>301010017</v>
      </c>
      <c r="D80" s="27"/>
      <c r="E80" s="20"/>
      <c r="F80" s="29" t="s">
        <v>89</v>
      </c>
      <c r="G80" s="55" t="s">
        <v>92</v>
      </c>
      <c r="H80" s="55" t="s">
        <v>94</v>
      </c>
      <c r="I80" s="53"/>
      <c r="J80" s="22"/>
      <c r="K80" s="23"/>
      <c r="L80" s="47"/>
      <c r="M80" s="26"/>
      <c r="N80" s="26"/>
      <c r="O80" s="26"/>
      <c r="P80" s="26"/>
      <c r="Q80" s="25"/>
      <c r="R80" s="4"/>
    </row>
    <row r="81" spans="1:18" ht="20.399999999999999" x14ac:dyDescent="0.2">
      <c r="A81" s="38"/>
      <c r="B81" s="21"/>
      <c r="C81" s="18">
        <v>301010017</v>
      </c>
      <c r="D81" s="27"/>
      <c r="E81" s="20"/>
      <c r="F81" s="29" t="s">
        <v>85</v>
      </c>
      <c r="G81" s="55" t="s">
        <v>92</v>
      </c>
      <c r="H81" s="55" t="s">
        <v>97</v>
      </c>
      <c r="I81" s="53"/>
      <c r="J81" s="22"/>
      <c r="K81" s="23"/>
      <c r="L81" s="47"/>
      <c r="M81" s="26"/>
      <c r="N81" s="26"/>
      <c r="O81" s="26"/>
      <c r="P81" s="26"/>
      <c r="Q81" s="25"/>
      <c r="R81" s="4"/>
    </row>
    <row r="82" spans="1:18" ht="20.399999999999999" x14ac:dyDescent="0.2">
      <c r="A82" s="38"/>
      <c r="B82" s="21"/>
      <c r="C82" s="18">
        <v>301010017</v>
      </c>
      <c r="D82" s="27"/>
      <c r="E82" s="20"/>
      <c r="F82" s="29" t="s">
        <v>84</v>
      </c>
      <c r="G82" s="55" t="s">
        <v>92</v>
      </c>
      <c r="H82" s="55" t="s">
        <v>96</v>
      </c>
      <c r="I82" s="53"/>
      <c r="J82" s="22"/>
      <c r="K82" s="23"/>
      <c r="L82" s="47"/>
      <c r="M82" s="26"/>
      <c r="N82" s="26"/>
      <c r="O82" s="26"/>
      <c r="P82" s="26"/>
      <c r="Q82" s="25"/>
      <c r="R82" s="4"/>
    </row>
    <row r="83" spans="1:18" ht="30.6" x14ac:dyDescent="0.2">
      <c r="A83" s="38"/>
      <c r="B83" s="21"/>
      <c r="C83" s="18">
        <v>301010017</v>
      </c>
      <c r="D83" s="27"/>
      <c r="E83" s="20"/>
      <c r="F83" s="29" t="s">
        <v>83</v>
      </c>
      <c r="G83" s="55" t="s">
        <v>92</v>
      </c>
      <c r="H83" s="56" t="s">
        <v>94</v>
      </c>
      <c r="I83" s="53"/>
      <c r="J83" s="22"/>
      <c r="K83" s="23"/>
      <c r="L83" s="47"/>
      <c r="M83" s="26"/>
      <c r="N83" s="26"/>
      <c r="O83" s="26"/>
      <c r="P83" s="26"/>
      <c r="Q83" s="25"/>
      <c r="R83" s="4"/>
    </row>
    <row r="84" spans="1:18" ht="20.399999999999999" x14ac:dyDescent="0.2">
      <c r="A84" s="38"/>
      <c r="B84" s="21"/>
      <c r="C84" s="18">
        <v>301010017</v>
      </c>
      <c r="D84" s="27"/>
      <c r="E84" s="20"/>
      <c r="F84" s="29" t="s">
        <v>82</v>
      </c>
      <c r="G84" s="55" t="s">
        <v>92</v>
      </c>
      <c r="H84" s="56" t="s">
        <v>93</v>
      </c>
      <c r="I84" s="53"/>
      <c r="J84" s="22"/>
      <c r="K84" s="23"/>
      <c r="L84" s="47"/>
      <c r="M84" s="26"/>
      <c r="N84" s="26"/>
      <c r="O84" s="26"/>
      <c r="P84" s="26"/>
      <c r="Q84" s="25"/>
      <c r="R84" s="4"/>
    </row>
    <row r="85" spans="1:18" ht="20.399999999999999" x14ac:dyDescent="0.2">
      <c r="A85" s="38"/>
      <c r="B85" s="21"/>
      <c r="C85" s="18">
        <v>301010017</v>
      </c>
      <c r="D85" s="27"/>
      <c r="E85" s="20"/>
      <c r="F85" s="29" t="s">
        <v>81</v>
      </c>
      <c r="G85" s="55" t="s">
        <v>92</v>
      </c>
      <c r="H85" s="56" t="s">
        <v>96</v>
      </c>
      <c r="I85" s="53"/>
      <c r="J85" s="22"/>
      <c r="K85" s="23"/>
      <c r="L85" s="47"/>
      <c r="M85" s="26"/>
      <c r="N85" s="26"/>
      <c r="O85" s="26"/>
      <c r="P85" s="26"/>
      <c r="Q85" s="25"/>
      <c r="R85" s="4"/>
    </row>
    <row r="86" spans="1:18" ht="20.399999999999999" x14ac:dyDescent="0.2">
      <c r="A86" s="38"/>
      <c r="B86" s="21"/>
      <c r="C86" s="18">
        <v>301010017</v>
      </c>
      <c r="D86" s="27"/>
      <c r="E86" s="20"/>
      <c r="F86" s="29" t="s">
        <v>80</v>
      </c>
      <c r="G86" s="55" t="s">
        <v>92</v>
      </c>
      <c r="H86" s="55" t="s">
        <v>94</v>
      </c>
      <c r="I86" s="53"/>
      <c r="J86" s="22"/>
      <c r="K86" s="23"/>
      <c r="L86" s="47"/>
      <c r="M86" s="26"/>
      <c r="N86" s="26"/>
      <c r="O86" s="26"/>
      <c r="P86" s="26"/>
      <c r="Q86" s="25"/>
      <c r="R86" s="4"/>
    </row>
    <row r="87" spans="1:18" ht="20.399999999999999" x14ac:dyDescent="0.2">
      <c r="A87" s="38"/>
      <c r="B87" s="21"/>
      <c r="C87" s="18">
        <v>301010017</v>
      </c>
      <c r="D87" s="27"/>
      <c r="E87" s="20"/>
      <c r="F87" s="29" t="s">
        <v>79</v>
      </c>
      <c r="G87" s="55" t="s">
        <v>92</v>
      </c>
      <c r="H87" s="55" t="s">
        <v>93</v>
      </c>
      <c r="I87" s="53"/>
      <c r="J87" s="22"/>
      <c r="K87" s="23"/>
      <c r="L87" s="47"/>
      <c r="M87" s="26"/>
      <c r="N87" s="26"/>
      <c r="O87" s="26"/>
      <c r="P87" s="26"/>
      <c r="Q87" s="25"/>
      <c r="R87" s="4"/>
    </row>
    <row r="88" spans="1:18" ht="20.399999999999999" x14ac:dyDescent="0.2">
      <c r="A88" s="38"/>
      <c r="B88" s="21"/>
      <c r="C88" s="18">
        <v>301010017</v>
      </c>
      <c r="D88" s="27"/>
      <c r="E88" s="20"/>
      <c r="F88" s="29" t="s">
        <v>239</v>
      </c>
      <c r="G88" s="55" t="s">
        <v>92</v>
      </c>
      <c r="H88" s="56">
        <v>43740</v>
      </c>
      <c r="I88" s="53"/>
      <c r="J88" s="22"/>
      <c r="K88" s="23"/>
      <c r="L88" s="47"/>
      <c r="M88" s="26"/>
      <c r="N88" s="26"/>
      <c r="O88" s="26"/>
      <c r="P88" s="26"/>
      <c r="Q88" s="25"/>
      <c r="R88" s="4"/>
    </row>
    <row r="89" spans="1:18" ht="20.399999999999999" x14ac:dyDescent="0.2">
      <c r="A89" s="38"/>
      <c r="B89" s="21"/>
      <c r="C89" s="18">
        <v>301010017</v>
      </c>
      <c r="D89" s="27"/>
      <c r="E89" s="20"/>
      <c r="F89" s="29" t="s">
        <v>78</v>
      </c>
      <c r="G89" s="55" t="s">
        <v>92</v>
      </c>
      <c r="H89" s="55" t="s">
        <v>93</v>
      </c>
      <c r="I89" s="53"/>
      <c r="J89" s="22"/>
      <c r="K89" s="23"/>
      <c r="L89" s="47"/>
      <c r="M89" s="26"/>
      <c r="N89" s="26"/>
      <c r="O89" s="26"/>
      <c r="P89" s="26"/>
      <c r="Q89" s="25"/>
      <c r="R89" s="4"/>
    </row>
    <row r="90" spans="1:18" ht="20.399999999999999" x14ac:dyDescent="0.2">
      <c r="A90" s="38"/>
      <c r="B90" s="21"/>
      <c r="C90" s="18">
        <v>301010017</v>
      </c>
      <c r="D90" s="27"/>
      <c r="E90" s="20"/>
      <c r="F90" s="29" t="s">
        <v>71</v>
      </c>
      <c r="G90" s="55" t="s">
        <v>92</v>
      </c>
      <c r="H90" s="60">
        <v>70715</v>
      </c>
      <c r="I90" s="53"/>
      <c r="J90" s="22"/>
      <c r="K90" s="23"/>
      <c r="L90" s="47"/>
      <c r="M90" s="26"/>
      <c r="N90" s="26"/>
      <c r="O90" s="26"/>
      <c r="P90" s="26"/>
      <c r="Q90" s="25"/>
      <c r="R90" s="4"/>
    </row>
    <row r="91" spans="1:18" ht="20.399999999999999" x14ac:dyDescent="0.2">
      <c r="A91" s="38"/>
      <c r="B91" s="21"/>
      <c r="C91" s="18">
        <v>301010017</v>
      </c>
      <c r="D91" s="27"/>
      <c r="E91" s="20"/>
      <c r="F91" s="29" t="s">
        <v>77</v>
      </c>
      <c r="G91" s="55" t="s">
        <v>92</v>
      </c>
      <c r="H91" s="56" t="s">
        <v>93</v>
      </c>
      <c r="I91" s="53"/>
      <c r="J91" s="22"/>
      <c r="K91" s="23"/>
      <c r="L91" s="47"/>
      <c r="M91" s="26"/>
      <c r="N91" s="26"/>
      <c r="O91" s="26"/>
      <c r="P91" s="26"/>
      <c r="Q91" s="25"/>
      <c r="R91" s="4"/>
    </row>
    <row r="92" spans="1:18" ht="20.399999999999999" x14ac:dyDescent="0.2">
      <c r="A92" s="38"/>
      <c r="B92" s="21"/>
      <c r="C92" s="18">
        <v>301010017</v>
      </c>
      <c r="D92" s="27"/>
      <c r="E92" s="20"/>
      <c r="F92" s="29" t="s">
        <v>76</v>
      </c>
      <c r="G92" s="55" t="s">
        <v>92</v>
      </c>
      <c r="H92" s="55" t="s">
        <v>93</v>
      </c>
      <c r="I92" s="53"/>
      <c r="J92" s="22"/>
      <c r="K92" s="23"/>
      <c r="L92" s="47"/>
      <c r="M92" s="26"/>
      <c r="N92" s="26"/>
      <c r="O92" s="26"/>
      <c r="P92" s="26"/>
      <c r="Q92" s="25"/>
      <c r="R92" s="4"/>
    </row>
    <row r="93" spans="1:18" ht="30.6" x14ac:dyDescent="0.2">
      <c r="A93" s="38"/>
      <c r="B93" s="21"/>
      <c r="C93" s="18">
        <v>301010017</v>
      </c>
      <c r="D93" s="27"/>
      <c r="E93" s="20"/>
      <c r="F93" s="29" t="s">
        <v>70</v>
      </c>
      <c r="G93" s="55" t="s">
        <v>92</v>
      </c>
      <c r="H93" s="56">
        <v>42192</v>
      </c>
      <c r="I93" s="53"/>
      <c r="J93" s="22"/>
      <c r="K93" s="23"/>
      <c r="L93" s="47"/>
      <c r="M93" s="26"/>
      <c r="N93" s="26"/>
      <c r="O93" s="26"/>
      <c r="P93" s="26"/>
      <c r="Q93" s="25"/>
      <c r="R93" s="4"/>
    </row>
    <row r="94" spans="1:18" ht="30.6" x14ac:dyDescent="0.2">
      <c r="A94" s="38"/>
      <c r="B94" s="21"/>
      <c r="C94" s="18">
        <v>301010017</v>
      </c>
      <c r="D94" s="27"/>
      <c r="E94" s="20"/>
      <c r="F94" s="29" t="s">
        <v>323</v>
      </c>
      <c r="G94" s="55" t="s">
        <v>91</v>
      </c>
      <c r="H94" s="56">
        <v>42885</v>
      </c>
      <c r="I94" s="53"/>
      <c r="J94" s="22"/>
      <c r="K94" s="23"/>
      <c r="L94" s="47"/>
      <c r="M94" s="26"/>
      <c r="N94" s="26"/>
      <c r="O94" s="26"/>
      <c r="P94" s="26"/>
      <c r="Q94" s="25"/>
      <c r="R94" s="4"/>
    </row>
    <row r="95" spans="1:18" ht="30.6" x14ac:dyDescent="0.2">
      <c r="A95" s="38"/>
      <c r="B95" s="21"/>
      <c r="C95" s="18">
        <v>301010017</v>
      </c>
      <c r="D95" s="27"/>
      <c r="E95" s="20"/>
      <c r="F95" s="29" t="s">
        <v>69</v>
      </c>
      <c r="G95" s="55" t="s">
        <v>91</v>
      </c>
      <c r="H95" s="56">
        <v>42885</v>
      </c>
      <c r="I95" s="53"/>
      <c r="J95" s="22"/>
      <c r="K95" s="23"/>
      <c r="L95" s="47"/>
      <c r="M95" s="26"/>
      <c r="N95" s="26"/>
      <c r="O95" s="26"/>
      <c r="P95" s="26"/>
      <c r="Q95" s="25"/>
      <c r="R95" s="4"/>
    </row>
    <row r="96" spans="1:18" x14ac:dyDescent="0.2">
      <c r="A96" s="38"/>
      <c r="B96" s="21" t="s">
        <v>220</v>
      </c>
      <c r="C96" s="18">
        <v>301010017</v>
      </c>
      <c r="D96" s="27"/>
      <c r="E96" s="20"/>
      <c r="F96" s="20"/>
      <c r="G96" s="53"/>
      <c r="H96" s="53"/>
      <c r="I96" s="53"/>
      <c r="J96" s="22">
        <v>701</v>
      </c>
      <c r="K96" s="23">
        <v>110100590</v>
      </c>
      <c r="L96" s="47">
        <v>610</v>
      </c>
      <c r="M96" s="26">
        <v>120864800</v>
      </c>
      <c r="N96" s="26">
        <v>120864800</v>
      </c>
      <c r="O96" s="26">
        <v>109057300</v>
      </c>
      <c r="P96" s="26">
        <v>123350600</v>
      </c>
      <c r="Q96" s="25">
        <v>123350600</v>
      </c>
      <c r="R96" s="4"/>
    </row>
    <row r="97" spans="1:18" x14ac:dyDescent="0.2">
      <c r="A97" s="38"/>
      <c r="B97" s="21" t="s">
        <v>220</v>
      </c>
      <c r="C97" s="18">
        <v>301010017</v>
      </c>
      <c r="D97" s="27"/>
      <c r="E97" s="20"/>
      <c r="F97" s="20"/>
      <c r="G97" s="53"/>
      <c r="H97" s="53"/>
      <c r="I97" s="53"/>
      <c r="J97" s="22">
        <v>701</v>
      </c>
      <c r="K97" s="23">
        <v>110100590</v>
      </c>
      <c r="L97" s="47">
        <v>620</v>
      </c>
      <c r="M97" s="26">
        <v>87987000</v>
      </c>
      <c r="N97" s="26">
        <v>87987000</v>
      </c>
      <c r="O97" s="26">
        <v>106753500</v>
      </c>
      <c r="P97" s="26">
        <v>94140500</v>
      </c>
      <c r="Q97" s="25">
        <v>94140500</v>
      </c>
      <c r="R97" s="4"/>
    </row>
    <row r="98" spans="1:18" x14ac:dyDescent="0.2">
      <c r="A98" s="38"/>
      <c r="B98" s="21" t="s">
        <v>220</v>
      </c>
      <c r="C98" s="18">
        <v>301010017</v>
      </c>
      <c r="D98" s="27"/>
      <c r="E98" s="20"/>
      <c r="F98" s="20"/>
      <c r="G98" s="53"/>
      <c r="H98" s="53"/>
      <c r="I98" s="53"/>
      <c r="J98" s="22">
        <v>701</v>
      </c>
      <c r="K98" s="23">
        <v>110109030</v>
      </c>
      <c r="L98" s="47">
        <v>610</v>
      </c>
      <c r="M98" s="26">
        <v>2582400</v>
      </c>
      <c r="N98" s="26">
        <v>2582400</v>
      </c>
      <c r="O98" s="26">
        <v>0</v>
      </c>
      <c r="P98" s="26">
        <v>0</v>
      </c>
      <c r="Q98" s="25">
        <v>0</v>
      </c>
      <c r="R98" s="4"/>
    </row>
    <row r="99" spans="1:18" x14ac:dyDescent="0.2">
      <c r="A99" s="38"/>
      <c r="B99" s="21" t="s">
        <v>220</v>
      </c>
      <c r="C99" s="18">
        <v>301010017</v>
      </c>
      <c r="D99" s="27"/>
      <c r="E99" s="20"/>
      <c r="F99" s="20"/>
      <c r="G99" s="53"/>
      <c r="H99" s="53"/>
      <c r="I99" s="53"/>
      <c r="J99" s="22">
        <v>701</v>
      </c>
      <c r="K99" s="23">
        <v>110109030</v>
      </c>
      <c r="L99" s="47">
        <v>620</v>
      </c>
      <c r="M99" s="26">
        <v>1271400</v>
      </c>
      <c r="N99" s="26">
        <v>1271400</v>
      </c>
      <c r="O99" s="26">
        <v>0</v>
      </c>
      <c r="P99" s="26">
        <v>0</v>
      </c>
      <c r="Q99" s="26">
        <v>0</v>
      </c>
      <c r="R99" s="4"/>
    </row>
    <row r="100" spans="1:18" x14ac:dyDescent="0.2">
      <c r="A100" s="38"/>
      <c r="B100" s="21" t="s">
        <v>220</v>
      </c>
      <c r="C100" s="18">
        <v>301010017</v>
      </c>
      <c r="D100" s="27"/>
      <c r="E100" s="20"/>
      <c r="F100" s="20"/>
      <c r="G100" s="53"/>
      <c r="H100" s="53"/>
      <c r="I100" s="53"/>
      <c r="J100" s="22">
        <v>701</v>
      </c>
      <c r="K100" s="23">
        <v>110109020</v>
      </c>
      <c r="L100" s="47">
        <v>610</v>
      </c>
      <c r="M100" s="26">
        <v>0</v>
      </c>
      <c r="N100" s="26">
        <v>0</v>
      </c>
      <c r="O100" s="26">
        <v>600000</v>
      </c>
      <c r="P100" s="26">
        <v>0</v>
      </c>
      <c r="Q100" s="26">
        <v>0</v>
      </c>
      <c r="R100" s="4"/>
    </row>
    <row r="101" spans="1:18" x14ac:dyDescent="0.2">
      <c r="A101" s="38"/>
      <c r="B101" s="21" t="s">
        <v>220</v>
      </c>
      <c r="C101" s="18">
        <v>301010017</v>
      </c>
      <c r="D101" s="27"/>
      <c r="E101" s="20"/>
      <c r="F101" s="20"/>
      <c r="G101" s="53"/>
      <c r="H101" s="53"/>
      <c r="I101" s="53"/>
      <c r="J101" s="22">
        <v>701</v>
      </c>
      <c r="K101" s="23">
        <v>110110170</v>
      </c>
      <c r="L101" s="47">
        <v>620</v>
      </c>
      <c r="M101" s="26">
        <v>664900</v>
      </c>
      <c r="N101" s="26">
        <v>663500</v>
      </c>
      <c r="O101" s="26">
        <v>0</v>
      </c>
      <c r="P101" s="26">
        <v>0</v>
      </c>
      <c r="Q101" s="26">
        <v>0</v>
      </c>
      <c r="R101" s="4"/>
    </row>
    <row r="102" spans="1:18" x14ac:dyDescent="0.2">
      <c r="A102" s="38"/>
      <c r="B102" s="21" t="s">
        <v>220</v>
      </c>
      <c r="C102" s="18">
        <v>301010017</v>
      </c>
      <c r="D102" s="27"/>
      <c r="E102" s="20"/>
      <c r="F102" s="20"/>
      <c r="G102" s="53"/>
      <c r="H102" s="53"/>
      <c r="I102" s="53"/>
      <c r="J102" s="22">
        <v>701</v>
      </c>
      <c r="K102" s="23">
        <v>110110210</v>
      </c>
      <c r="L102" s="47">
        <v>610</v>
      </c>
      <c r="M102" s="26">
        <v>980000</v>
      </c>
      <c r="N102" s="26">
        <v>979100</v>
      </c>
      <c r="O102" s="26">
        <v>750000</v>
      </c>
      <c r="P102" s="26">
        <v>0</v>
      </c>
      <c r="Q102" s="26">
        <v>0</v>
      </c>
      <c r="R102" s="4"/>
    </row>
    <row r="103" spans="1:18" x14ac:dyDescent="0.2">
      <c r="A103" s="38"/>
      <c r="B103" s="21" t="s">
        <v>220</v>
      </c>
      <c r="C103" s="18">
        <v>301010017</v>
      </c>
      <c r="D103" s="27"/>
      <c r="E103" s="20"/>
      <c r="F103" s="20"/>
      <c r="G103" s="53"/>
      <c r="H103" s="53"/>
      <c r="I103" s="53"/>
      <c r="J103" s="22">
        <v>701</v>
      </c>
      <c r="K103" s="23">
        <v>110110210</v>
      </c>
      <c r="L103" s="47">
        <v>620</v>
      </c>
      <c r="M103" s="26">
        <v>220000</v>
      </c>
      <c r="N103" s="26">
        <v>220000</v>
      </c>
      <c r="O103" s="26">
        <v>600000</v>
      </c>
      <c r="P103" s="26">
        <v>0</v>
      </c>
      <c r="Q103" s="25">
        <v>0</v>
      </c>
      <c r="R103" s="4"/>
    </row>
    <row r="104" spans="1:18" x14ac:dyDescent="0.2">
      <c r="A104" s="38"/>
      <c r="B104" s="21" t="s">
        <v>220</v>
      </c>
      <c r="C104" s="18">
        <v>301010017</v>
      </c>
      <c r="D104" s="27"/>
      <c r="E104" s="20"/>
      <c r="F104" s="20"/>
      <c r="G104" s="53"/>
      <c r="H104" s="53"/>
      <c r="I104" s="53"/>
      <c r="J104" s="22">
        <v>701</v>
      </c>
      <c r="K104" s="23">
        <v>110162980</v>
      </c>
      <c r="L104" s="47">
        <v>610</v>
      </c>
      <c r="M104" s="26">
        <v>1890000</v>
      </c>
      <c r="N104" s="26">
        <v>1890000</v>
      </c>
      <c r="O104" s="26">
        <v>0</v>
      </c>
      <c r="P104" s="26">
        <v>0</v>
      </c>
      <c r="Q104" s="26">
        <v>0</v>
      </c>
    </row>
    <row r="105" spans="1:18" x14ac:dyDescent="0.2">
      <c r="A105" s="38"/>
      <c r="B105" s="21" t="s">
        <v>220</v>
      </c>
      <c r="C105" s="18">
        <v>301010017</v>
      </c>
      <c r="D105" s="27"/>
      <c r="E105" s="20"/>
      <c r="F105" s="20"/>
      <c r="G105" s="53"/>
      <c r="H105" s="53"/>
      <c r="I105" s="53"/>
      <c r="J105" s="22">
        <v>701</v>
      </c>
      <c r="K105" s="23">
        <v>110162980</v>
      </c>
      <c r="L105" s="47">
        <v>620</v>
      </c>
      <c r="M105" s="26">
        <v>2090000</v>
      </c>
      <c r="N105" s="26">
        <v>2090000</v>
      </c>
      <c r="O105" s="26">
        <v>0</v>
      </c>
      <c r="P105" s="26">
        <v>0</v>
      </c>
      <c r="Q105" s="26">
        <v>0</v>
      </c>
    </row>
    <row r="106" spans="1:18" x14ac:dyDescent="0.2">
      <c r="A106" s="38"/>
      <c r="B106" s="21" t="s">
        <v>220</v>
      </c>
      <c r="C106" s="18">
        <v>301010017</v>
      </c>
      <c r="D106" s="27"/>
      <c r="E106" s="20"/>
      <c r="F106" s="20"/>
      <c r="G106" s="53"/>
      <c r="H106" s="53"/>
      <c r="I106" s="53"/>
      <c r="J106" s="22">
        <v>701</v>
      </c>
      <c r="K106" s="28" t="s">
        <v>423</v>
      </c>
      <c r="L106" s="47">
        <v>610</v>
      </c>
      <c r="M106" s="26">
        <v>0</v>
      </c>
      <c r="N106" s="26">
        <v>0</v>
      </c>
      <c r="O106" s="26">
        <v>384300</v>
      </c>
      <c r="P106" s="26">
        <v>0</v>
      </c>
      <c r="Q106" s="25">
        <v>0</v>
      </c>
    </row>
    <row r="107" spans="1:18" x14ac:dyDescent="0.2">
      <c r="A107" s="38"/>
      <c r="B107" s="21" t="s">
        <v>220</v>
      </c>
      <c r="C107" s="18">
        <v>301010017</v>
      </c>
      <c r="D107" s="27"/>
      <c r="E107" s="20"/>
      <c r="F107" s="29"/>
      <c r="G107" s="55"/>
      <c r="H107" s="56"/>
      <c r="I107" s="53"/>
      <c r="J107" s="22">
        <v>701</v>
      </c>
      <c r="K107" s="23">
        <v>420109910</v>
      </c>
      <c r="L107" s="47">
        <v>610</v>
      </c>
      <c r="M107" s="26">
        <v>1143300</v>
      </c>
      <c r="N107" s="26">
        <v>1143200</v>
      </c>
      <c r="O107" s="26">
        <v>150000</v>
      </c>
      <c r="P107" s="26">
        <v>150000</v>
      </c>
      <c r="Q107" s="25">
        <v>150000</v>
      </c>
    </row>
    <row r="108" spans="1:18" x14ac:dyDescent="0.2">
      <c r="A108" s="38"/>
      <c r="B108" s="21" t="s">
        <v>220</v>
      </c>
      <c r="C108" s="18">
        <v>301010017</v>
      </c>
      <c r="D108" s="27"/>
      <c r="E108" s="20"/>
      <c r="F108" s="29"/>
      <c r="G108" s="55"/>
      <c r="H108" s="56"/>
      <c r="I108" s="53"/>
      <c r="J108" s="22">
        <v>701</v>
      </c>
      <c r="K108" s="23">
        <v>420109910</v>
      </c>
      <c r="L108" s="47">
        <v>620</v>
      </c>
      <c r="M108" s="26">
        <v>431300</v>
      </c>
      <c r="N108" s="26">
        <v>430400</v>
      </c>
      <c r="O108" s="26">
        <v>0</v>
      </c>
      <c r="P108" s="26">
        <v>0</v>
      </c>
      <c r="Q108" s="25">
        <v>0</v>
      </c>
    </row>
    <row r="109" spans="1:18" x14ac:dyDescent="0.2">
      <c r="A109" s="38"/>
      <c r="B109" s="21" t="s">
        <v>220</v>
      </c>
      <c r="C109" s="18">
        <v>301010017</v>
      </c>
      <c r="D109" s="27"/>
      <c r="E109" s="20"/>
      <c r="F109" s="20"/>
      <c r="G109" s="53"/>
      <c r="H109" s="53"/>
      <c r="I109" s="53"/>
      <c r="J109" s="22">
        <v>701</v>
      </c>
      <c r="K109" s="23">
        <v>610110460</v>
      </c>
      <c r="L109" s="47">
        <v>610</v>
      </c>
      <c r="M109" s="26">
        <v>10480100</v>
      </c>
      <c r="N109" s="26">
        <v>10480100</v>
      </c>
      <c r="O109" s="26">
        <v>10700100</v>
      </c>
      <c r="P109" s="26">
        <v>10700100</v>
      </c>
      <c r="Q109" s="25">
        <v>10700100</v>
      </c>
    </row>
    <row r="110" spans="1:18" x14ac:dyDescent="0.2">
      <c r="A110" s="38"/>
      <c r="B110" s="21" t="s">
        <v>220</v>
      </c>
      <c r="C110" s="18">
        <v>301010017</v>
      </c>
      <c r="D110" s="27"/>
      <c r="E110" s="20"/>
      <c r="F110" s="20"/>
      <c r="G110" s="53"/>
      <c r="H110" s="53"/>
      <c r="I110" s="53"/>
      <c r="J110" s="22">
        <v>701</v>
      </c>
      <c r="K110" s="23">
        <v>610110460</v>
      </c>
      <c r="L110" s="47">
        <v>620</v>
      </c>
      <c r="M110" s="26">
        <v>3655400</v>
      </c>
      <c r="N110" s="26">
        <v>3655400</v>
      </c>
      <c r="O110" s="26">
        <v>3568000</v>
      </c>
      <c r="P110" s="26">
        <v>3568000</v>
      </c>
      <c r="Q110" s="25">
        <v>3568000</v>
      </c>
    </row>
    <row r="111" spans="1:18" x14ac:dyDescent="0.2">
      <c r="A111" s="38"/>
      <c r="B111" s="21" t="s">
        <v>220</v>
      </c>
      <c r="C111" s="18">
        <v>301010017</v>
      </c>
      <c r="D111" s="27"/>
      <c r="E111" s="20"/>
      <c r="F111" s="20"/>
      <c r="G111" s="53"/>
      <c r="H111" s="53"/>
      <c r="I111" s="53"/>
      <c r="J111" s="22">
        <v>701</v>
      </c>
      <c r="K111" s="28" t="s">
        <v>277</v>
      </c>
      <c r="L111" s="47">
        <v>610</v>
      </c>
      <c r="M111" s="26">
        <v>0</v>
      </c>
      <c r="N111" s="26">
        <v>0</v>
      </c>
      <c r="O111" s="26">
        <v>0</v>
      </c>
      <c r="P111" s="26">
        <v>0</v>
      </c>
      <c r="Q111" s="25">
        <v>0</v>
      </c>
    </row>
    <row r="112" spans="1:18" x14ac:dyDescent="0.2">
      <c r="A112" s="38"/>
      <c r="B112" s="21" t="s">
        <v>220</v>
      </c>
      <c r="C112" s="18">
        <v>301010017</v>
      </c>
      <c r="D112" s="27"/>
      <c r="E112" s="20"/>
      <c r="F112" s="20"/>
      <c r="G112" s="53"/>
      <c r="H112" s="53"/>
      <c r="I112" s="53"/>
      <c r="J112" s="22">
        <v>701</v>
      </c>
      <c r="K112" s="23">
        <v>650110280</v>
      </c>
      <c r="L112" s="47">
        <v>610</v>
      </c>
      <c r="M112" s="26">
        <v>2086300</v>
      </c>
      <c r="N112" s="26">
        <v>2086300</v>
      </c>
      <c r="O112" s="26">
        <v>1723500</v>
      </c>
      <c r="P112" s="26">
        <v>1723500</v>
      </c>
      <c r="Q112" s="25">
        <v>1723500</v>
      </c>
    </row>
    <row r="113" spans="1:18" x14ac:dyDescent="0.2">
      <c r="A113" s="38"/>
      <c r="B113" s="21" t="s">
        <v>220</v>
      </c>
      <c r="C113" s="18">
        <v>301010017</v>
      </c>
      <c r="D113" s="27"/>
      <c r="E113" s="20"/>
      <c r="F113" s="20"/>
      <c r="G113" s="53"/>
      <c r="H113" s="53"/>
      <c r="I113" s="53"/>
      <c r="J113" s="22">
        <v>701</v>
      </c>
      <c r="K113" s="23">
        <v>650110280</v>
      </c>
      <c r="L113" s="47">
        <v>620</v>
      </c>
      <c r="M113" s="26">
        <v>829000</v>
      </c>
      <c r="N113" s="26">
        <v>829000</v>
      </c>
      <c r="O113" s="26">
        <v>276500</v>
      </c>
      <c r="P113" s="26">
        <v>276500</v>
      </c>
      <c r="Q113" s="25">
        <v>276500</v>
      </c>
    </row>
    <row r="114" spans="1:18" s="17" customFormat="1" ht="46.5" customHeight="1" x14ac:dyDescent="0.25">
      <c r="A114" s="82"/>
      <c r="B114" s="11"/>
      <c r="C114" s="12">
        <v>301010018</v>
      </c>
      <c r="D114" s="242" t="s">
        <v>36</v>
      </c>
      <c r="E114" s="242"/>
      <c r="F114" s="242"/>
      <c r="G114" s="59"/>
      <c r="H114" s="59"/>
      <c r="I114" s="59"/>
      <c r="J114" s="13"/>
      <c r="K114" s="14"/>
      <c r="L114" s="46"/>
      <c r="M114" s="15">
        <f>SUM(M135:M161)</f>
        <v>112016000</v>
      </c>
      <c r="N114" s="15">
        <f>SUM(N135:N161)</f>
        <v>108820500</v>
      </c>
      <c r="O114" s="15">
        <f>SUM(O135:O161)</f>
        <v>113668700</v>
      </c>
      <c r="P114" s="15">
        <f>SUM(P135:P161)</f>
        <v>112605200</v>
      </c>
      <c r="Q114" s="15">
        <f>SUM(Q135:Q161)</f>
        <v>112794600</v>
      </c>
      <c r="R114" s="16"/>
    </row>
    <row r="115" spans="1:18" ht="30.6" x14ac:dyDescent="0.2">
      <c r="A115" s="38"/>
      <c r="B115" s="21"/>
      <c r="C115" s="18">
        <v>301010018</v>
      </c>
      <c r="D115" s="27"/>
      <c r="E115" s="20"/>
      <c r="F115" s="29" t="s">
        <v>240</v>
      </c>
      <c r="G115" s="55" t="s">
        <v>92</v>
      </c>
      <c r="H115" s="54">
        <v>43732</v>
      </c>
      <c r="I115" s="53"/>
      <c r="J115" s="22"/>
      <c r="K115" s="23"/>
      <c r="L115" s="47"/>
      <c r="M115" s="26"/>
      <c r="N115" s="26"/>
      <c r="O115" s="26"/>
      <c r="P115" s="26"/>
      <c r="Q115" s="25"/>
    </row>
    <row r="116" spans="1:18" ht="30.6" x14ac:dyDescent="0.2">
      <c r="A116" s="38"/>
      <c r="B116" s="21"/>
      <c r="C116" s="18">
        <v>301010018</v>
      </c>
      <c r="D116" s="27"/>
      <c r="E116" s="20"/>
      <c r="F116" s="29" t="s">
        <v>241</v>
      </c>
      <c r="G116" s="55" t="s">
        <v>92</v>
      </c>
      <c r="H116" s="54">
        <v>43726</v>
      </c>
      <c r="I116" s="53"/>
      <c r="J116" s="22"/>
      <c r="K116" s="23"/>
      <c r="L116" s="47"/>
      <c r="M116" s="26"/>
      <c r="N116" s="26"/>
      <c r="O116" s="26"/>
      <c r="P116" s="26"/>
      <c r="Q116" s="25"/>
    </row>
    <row r="117" spans="1:18" ht="30.6" x14ac:dyDescent="0.2">
      <c r="A117" s="38"/>
      <c r="B117" s="21"/>
      <c r="C117" s="18">
        <v>301010018</v>
      </c>
      <c r="D117" s="27"/>
      <c r="E117" s="20"/>
      <c r="F117" s="29" t="s">
        <v>302</v>
      </c>
      <c r="G117" s="55" t="s">
        <v>92</v>
      </c>
      <c r="H117" s="54">
        <v>43858</v>
      </c>
      <c r="I117" s="53"/>
      <c r="J117" s="22"/>
      <c r="K117" s="23"/>
      <c r="L117" s="47"/>
      <c r="M117" s="26"/>
      <c r="N117" s="26"/>
      <c r="O117" s="26"/>
      <c r="P117" s="26"/>
      <c r="Q117" s="25"/>
    </row>
    <row r="118" spans="1:18" ht="20.399999999999999" x14ac:dyDescent="0.2">
      <c r="A118" s="38"/>
      <c r="B118" s="21"/>
      <c r="C118" s="18">
        <v>301010018</v>
      </c>
      <c r="D118" s="27"/>
      <c r="E118" s="20"/>
      <c r="F118" s="29" t="s">
        <v>242</v>
      </c>
      <c r="G118" s="55" t="s">
        <v>92</v>
      </c>
      <c r="H118" s="54">
        <v>43707</v>
      </c>
      <c r="I118" s="53"/>
      <c r="J118" s="22"/>
      <c r="K118" s="23"/>
      <c r="L118" s="47"/>
      <c r="M118" s="26"/>
      <c r="N118" s="26"/>
      <c r="O118" s="26"/>
      <c r="P118" s="26"/>
      <c r="Q118" s="25"/>
    </row>
    <row r="119" spans="1:18" ht="30.6" x14ac:dyDescent="0.2">
      <c r="A119" s="38"/>
      <c r="B119" s="21"/>
      <c r="C119" s="18">
        <v>301010018</v>
      </c>
      <c r="D119" s="27"/>
      <c r="E119" s="20"/>
      <c r="F119" s="29" t="s">
        <v>105</v>
      </c>
      <c r="G119" s="55" t="s">
        <v>92</v>
      </c>
      <c r="H119" s="54">
        <v>42705</v>
      </c>
      <c r="I119" s="53"/>
      <c r="J119" s="22"/>
      <c r="K119" s="23"/>
      <c r="L119" s="47"/>
      <c r="M119" s="26"/>
      <c r="N119" s="26"/>
      <c r="O119" s="26"/>
      <c r="P119" s="26"/>
      <c r="Q119" s="25"/>
    </row>
    <row r="120" spans="1:18" ht="20.399999999999999" x14ac:dyDescent="0.2">
      <c r="A120" s="38"/>
      <c r="B120" s="21"/>
      <c r="C120" s="18">
        <v>301010018</v>
      </c>
      <c r="D120" s="27"/>
      <c r="E120" s="20"/>
      <c r="F120" s="29" t="s">
        <v>243</v>
      </c>
      <c r="G120" s="55" t="s">
        <v>92</v>
      </c>
      <c r="H120" s="54">
        <v>43704</v>
      </c>
      <c r="I120" s="53"/>
      <c r="J120" s="22"/>
      <c r="K120" s="23"/>
      <c r="L120" s="47"/>
      <c r="M120" s="26"/>
      <c r="N120" s="26"/>
      <c r="O120" s="26"/>
      <c r="P120" s="26"/>
      <c r="Q120" s="25"/>
    </row>
    <row r="121" spans="1:18" ht="30.6" x14ac:dyDescent="0.2">
      <c r="A121" s="38"/>
      <c r="B121" s="21"/>
      <c r="C121" s="18">
        <v>301010018</v>
      </c>
      <c r="D121" s="27"/>
      <c r="E121" s="20"/>
      <c r="F121" s="29" t="s">
        <v>244</v>
      </c>
      <c r="G121" s="55" t="s">
        <v>92</v>
      </c>
      <c r="H121" s="54">
        <v>43733</v>
      </c>
      <c r="I121" s="53"/>
      <c r="J121" s="22"/>
      <c r="K121" s="23"/>
      <c r="L121" s="47"/>
      <c r="M121" s="26"/>
      <c r="N121" s="26"/>
      <c r="O121" s="26"/>
      <c r="P121" s="26"/>
      <c r="Q121" s="25"/>
      <c r="R121" s="4"/>
    </row>
    <row r="122" spans="1:18" ht="30.6" x14ac:dyDescent="0.2">
      <c r="A122" s="38"/>
      <c r="B122" s="21"/>
      <c r="C122" s="18">
        <v>301010018</v>
      </c>
      <c r="D122" s="27"/>
      <c r="E122" s="20"/>
      <c r="F122" s="29" t="s">
        <v>303</v>
      </c>
      <c r="G122" s="55" t="s">
        <v>92</v>
      </c>
      <c r="H122" s="54">
        <v>43913</v>
      </c>
      <c r="I122" s="53"/>
      <c r="J122" s="22"/>
      <c r="K122" s="23"/>
      <c r="L122" s="47"/>
      <c r="M122" s="26"/>
      <c r="N122" s="26"/>
      <c r="O122" s="26"/>
      <c r="P122" s="26"/>
      <c r="Q122" s="25"/>
      <c r="R122" s="4"/>
    </row>
    <row r="123" spans="1:18" ht="30.6" x14ac:dyDescent="0.2">
      <c r="A123" s="38"/>
      <c r="B123" s="21"/>
      <c r="C123" s="18">
        <v>301010018</v>
      </c>
      <c r="D123" s="27"/>
      <c r="E123" s="20"/>
      <c r="F123" s="29" t="s">
        <v>245</v>
      </c>
      <c r="G123" s="55" t="s">
        <v>92</v>
      </c>
      <c r="H123" s="54">
        <v>43704</v>
      </c>
      <c r="I123" s="53"/>
      <c r="J123" s="22"/>
      <c r="K123" s="23"/>
      <c r="L123" s="47"/>
      <c r="M123" s="26"/>
      <c r="N123" s="26"/>
      <c r="O123" s="26"/>
      <c r="P123" s="26"/>
      <c r="Q123" s="25"/>
      <c r="R123" s="4"/>
    </row>
    <row r="124" spans="1:18" ht="30.6" x14ac:dyDescent="0.2">
      <c r="A124" s="38"/>
      <c r="B124" s="21"/>
      <c r="C124" s="18">
        <v>301010018</v>
      </c>
      <c r="D124" s="27"/>
      <c r="E124" s="20"/>
      <c r="F124" s="29" t="s">
        <v>246</v>
      </c>
      <c r="G124" s="55" t="s">
        <v>92</v>
      </c>
      <c r="H124" s="54">
        <v>43774</v>
      </c>
      <c r="I124" s="53"/>
      <c r="J124" s="22"/>
      <c r="K124" s="23"/>
      <c r="L124" s="47"/>
      <c r="M124" s="26"/>
      <c r="N124" s="26"/>
      <c r="O124" s="26"/>
      <c r="P124" s="26"/>
      <c r="Q124" s="25"/>
      <c r="R124" s="4"/>
    </row>
    <row r="125" spans="1:18" ht="30.6" x14ac:dyDescent="0.2">
      <c r="A125" s="38"/>
      <c r="B125" s="21"/>
      <c r="C125" s="18">
        <v>301010018</v>
      </c>
      <c r="D125" s="27"/>
      <c r="E125" s="20"/>
      <c r="F125" s="29" t="s">
        <v>247</v>
      </c>
      <c r="G125" s="55" t="s">
        <v>92</v>
      </c>
      <c r="H125" s="54">
        <v>43678</v>
      </c>
      <c r="I125" s="53"/>
      <c r="J125" s="22"/>
      <c r="K125" s="23"/>
      <c r="L125" s="47"/>
      <c r="M125" s="26"/>
      <c r="N125" s="26"/>
      <c r="O125" s="26"/>
      <c r="P125" s="26"/>
      <c r="Q125" s="25"/>
      <c r="R125" s="4"/>
    </row>
    <row r="126" spans="1:18" ht="30.6" x14ac:dyDescent="0.2">
      <c r="A126" s="38"/>
      <c r="B126" s="21"/>
      <c r="C126" s="18">
        <v>301010018</v>
      </c>
      <c r="D126" s="27"/>
      <c r="E126" s="20"/>
      <c r="F126" s="29" t="s">
        <v>304</v>
      </c>
      <c r="G126" s="55" t="s">
        <v>92</v>
      </c>
      <c r="H126" s="54">
        <v>44251</v>
      </c>
      <c r="I126" s="53"/>
      <c r="J126" s="22"/>
      <c r="K126" s="23"/>
      <c r="L126" s="47"/>
      <c r="M126" s="26"/>
      <c r="N126" s="26"/>
      <c r="O126" s="26"/>
      <c r="P126" s="26"/>
      <c r="Q126" s="25"/>
      <c r="R126" s="4"/>
    </row>
    <row r="127" spans="1:18" ht="30.6" x14ac:dyDescent="0.2">
      <c r="A127" s="38"/>
      <c r="B127" s="21"/>
      <c r="C127" s="18">
        <v>301010018</v>
      </c>
      <c r="D127" s="27"/>
      <c r="E127" s="20"/>
      <c r="F127" s="29" t="s">
        <v>248</v>
      </c>
      <c r="G127" s="55" t="s">
        <v>92</v>
      </c>
      <c r="H127" s="54">
        <v>43782</v>
      </c>
      <c r="I127" s="53"/>
      <c r="J127" s="22"/>
      <c r="K127" s="23"/>
      <c r="L127" s="47"/>
      <c r="M127" s="26"/>
      <c r="N127" s="26"/>
      <c r="O127" s="26"/>
      <c r="P127" s="26"/>
      <c r="Q127" s="25"/>
      <c r="R127" s="4"/>
    </row>
    <row r="128" spans="1:18" x14ac:dyDescent="0.2">
      <c r="A128" s="38"/>
      <c r="B128" s="21"/>
      <c r="C128" s="18">
        <v>301010018</v>
      </c>
      <c r="D128" s="27"/>
      <c r="E128" s="20"/>
      <c r="F128" s="29" t="s">
        <v>118</v>
      </c>
      <c r="G128" s="55" t="s">
        <v>92</v>
      </c>
      <c r="H128" s="55" t="s">
        <v>119</v>
      </c>
      <c r="I128" s="53"/>
      <c r="J128" s="22"/>
      <c r="K128" s="23"/>
      <c r="L128" s="47"/>
      <c r="M128" s="26"/>
      <c r="N128" s="26"/>
      <c r="O128" s="26"/>
      <c r="P128" s="26"/>
      <c r="Q128" s="25"/>
      <c r="R128" s="4"/>
    </row>
    <row r="129" spans="1:18" ht="20.399999999999999" x14ac:dyDescent="0.2">
      <c r="A129" s="38"/>
      <c r="B129" s="21"/>
      <c r="C129" s="18">
        <v>301010018</v>
      </c>
      <c r="D129" s="27"/>
      <c r="E129" s="20"/>
      <c r="F129" s="29" t="s">
        <v>120</v>
      </c>
      <c r="G129" s="55" t="s">
        <v>92</v>
      </c>
      <c r="H129" s="56">
        <v>42697</v>
      </c>
      <c r="I129" s="53"/>
      <c r="J129" s="22"/>
      <c r="K129" s="23"/>
      <c r="L129" s="47"/>
      <c r="M129" s="26"/>
      <c r="N129" s="26"/>
      <c r="O129" s="26"/>
      <c r="P129" s="26"/>
      <c r="Q129" s="25"/>
      <c r="R129" s="4"/>
    </row>
    <row r="130" spans="1:18" ht="20.399999999999999" x14ac:dyDescent="0.2">
      <c r="A130" s="38"/>
      <c r="B130" s="21"/>
      <c r="C130" s="18">
        <v>301010018</v>
      </c>
      <c r="D130" s="27"/>
      <c r="E130" s="20"/>
      <c r="F130" s="29" t="s">
        <v>122</v>
      </c>
      <c r="G130" s="55" t="s">
        <v>59</v>
      </c>
      <c r="H130" s="56">
        <v>42005</v>
      </c>
      <c r="I130" s="53"/>
      <c r="J130" s="22"/>
      <c r="K130" s="23"/>
      <c r="L130" s="47"/>
      <c r="M130" s="26"/>
      <c r="N130" s="26"/>
      <c r="O130" s="26"/>
      <c r="P130" s="26"/>
      <c r="Q130" s="25"/>
      <c r="R130" s="4"/>
    </row>
    <row r="131" spans="1:18" x14ac:dyDescent="0.2">
      <c r="A131" s="38"/>
      <c r="B131" s="21"/>
      <c r="C131" s="18">
        <v>301010018</v>
      </c>
      <c r="D131" s="27"/>
      <c r="E131" s="20"/>
      <c r="F131" s="88" t="s">
        <v>205</v>
      </c>
      <c r="G131" s="55" t="s">
        <v>59</v>
      </c>
      <c r="H131" s="56">
        <v>42005</v>
      </c>
      <c r="I131" s="53"/>
      <c r="J131" s="22"/>
      <c r="K131" s="23"/>
      <c r="L131" s="47"/>
      <c r="M131" s="26"/>
      <c r="N131" s="26"/>
      <c r="O131" s="26"/>
      <c r="P131" s="26"/>
      <c r="Q131" s="25"/>
      <c r="R131" s="4"/>
    </row>
    <row r="132" spans="1:18" ht="30.6" x14ac:dyDescent="0.2">
      <c r="A132" s="38"/>
      <c r="B132" s="21"/>
      <c r="C132" s="18">
        <v>301010018</v>
      </c>
      <c r="D132" s="27"/>
      <c r="E132" s="20"/>
      <c r="F132" s="88" t="s">
        <v>202</v>
      </c>
      <c r="G132" s="55" t="s">
        <v>59</v>
      </c>
      <c r="H132" s="56">
        <v>42005</v>
      </c>
      <c r="I132" s="53"/>
      <c r="J132" s="22"/>
      <c r="K132" s="23"/>
      <c r="L132" s="47"/>
      <c r="M132" s="26"/>
      <c r="N132" s="26"/>
      <c r="O132" s="26"/>
      <c r="P132" s="26"/>
      <c r="Q132" s="25"/>
      <c r="R132" s="4"/>
    </row>
    <row r="133" spans="1:18" ht="20.399999999999999" x14ac:dyDescent="0.2">
      <c r="A133" s="38"/>
      <c r="B133" s="21"/>
      <c r="C133" s="18">
        <v>301010018</v>
      </c>
      <c r="D133" s="27"/>
      <c r="E133" s="20"/>
      <c r="F133" s="88" t="s">
        <v>204</v>
      </c>
      <c r="G133" s="55" t="s">
        <v>59</v>
      </c>
      <c r="H133" s="56">
        <v>42005</v>
      </c>
      <c r="I133" s="53"/>
      <c r="J133" s="22"/>
      <c r="K133" s="23"/>
      <c r="L133" s="47"/>
      <c r="M133" s="26"/>
      <c r="N133" s="26"/>
      <c r="O133" s="26"/>
      <c r="P133" s="26"/>
      <c r="Q133" s="25"/>
      <c r="R133" s="4"/>
    </row>
    <row r="134" spans="1:18" x14ac:dyDescent="0.2">
      <c r="A134" s="38"/>
      <c r="B134" s="21"/>
      <c r="C134" s="18">
        <v>301010018</v>
      </c>
      <c r="D134" s="27"/>
      <c r="E134" s="20"/>
      <c r="F134" s="88" t="s">
        <v>203</v>
      </c>
      <c r="G134" s="55" t="s">
        <v>59</v>
      </c>
      <c r="H134" s="56">
        <v>42005</v>
      </c>
      <c r="I134" s="53"/>
      <c r="J134" s="22"/>
      <c r="K134" s="23"/>
      <c r="L134" s="47"/>
      <c r="M134" s="26"/>
      <c r="N134" s="26"/>
      <c r="O134" s="26"/>
      <c r="P134" s="26"/>
      <c r="Q134" s="25"/>
      <c r="R134" s="4"/>
    </row>
    <row r="135" spans="1:18" x14ac:dyDescent="0.2">
      <c r="A135" s="38"/>
      <c r="B135" s="21" t="s">
        <v>220</v>
      </c>
      <c r="C135" s="18">
        <v>301010018</v>
      </c>
      <c r="D135" s="27"/>
      <c r="E135" s="20"/>
      <c r="F135" s="29"/>
      <c r="G135" s="55"/>
      <c r="H135" s="56"/>
      <c r="I135" s="53"/>
      <c r="J135" s="22">
        <v>702</v>
      </c>
      <c r="K135" s="23">
        <v>110200590</v>
      </c>
      <c r="L135" s="47">
        <v>610</v>
      </c>
      <c r="M135" s="26">
        <v>58926000</v>
      </c>
      <c r="N135" s="26">
        <v>58926000</v>
      </c>
      <c r="O135" s="26">
        <v>55401800</v>
      </c>
      <c r="P135" s="26">
        <v>56053200</v>
      </c>
      <c r="Q135" s="26">
        <v>56053200</v>
      </c>
      <c r="R135" s="4"/>
    </row>
    <row r="136" spans="1:18" x14ac:dyDescent="0.2">
      <c r="A136" s="38"/>
      <c r="B136" s="21" t="s">
        <v>220</v>
      </c>
      <c r="C136" s="18">
        <v>301010018</v>
      </c>
      <c r="D136" s="27"/>
      <c r="E136" s="20"/>
      <c r="F136" s="29"/>
      <c r="G136" s="55"/>
      <c r="H136" s="56"/>
      <c r="I136" s="53"/>
      <c r="J136" s="22">
        <v>702</v>
      </c>
      <c r="K136" s="23">
        <v>110200590</v>
      </c>
      <c r="L136" s="47">
        <v>620</v>
      </c>
      <c r="M136" s="26">
        <v>4963700</v>
      </c>
      <c r="N136" s="26">
        <v>4963700</v>
      </c>
      <c r="O136" s="26">
        <v>5000400</v>
      </c>
      <c r="P136" s="26">
        <v>5059200</v>
      </c>
      <c r="Q136" s="26">
        <v>5059200</v>
      </c>
      <c r="R136" s="4"/>
    </row>
    <row r="137" spans="1:18" x14ac:dyDescent="0.2">
      <c r="A137" s="38"/>
      <c r="B137" s="21" t="s">
        <v>220</v>
      </c>
      <c r="C137" s="18">
        <v>301010018</v>
      </c>
      <c r="D137" s="27"/>
      <c r="E137" s="20"/>
      <c r="F137" s="29"/>
      <c r="G137" s="55"/>
      <c r="H137" s="56"/>
      <c r="I137" s="53"/>
      <c r="J137" s="22">
        <v>702</v>
      </c>
      <c r="K137" s="23">
        <v>110209020</v>
      </c>
      <c r="L137" s="47">
        <v>610</v>
      </c>
      <c r="M137" s="26">
        <v>4073400</v>
      </c>
      <c r="N137" s="26">
        <v>3197400</v>
      </c>
      <c r="O137" s="26">
        <v>0</v>
      </c>
      <c r="P137" s="26">
        <v>0</v>
      </c>
      <c r="Q137" s="25">
        <v>0</v>
      </c>
      <c r="R137" s="4"/>
    </row>
    <row r="138" spans="1:18" x14ac:dyDescent="0.2">
      <c r="A138" s="38"/>
      <c r="B138" s="21" t="s">
        <v>220</v>
      </c>
      <c r="C138" s="18">
        <v>301010018</v>
      </c>
      <c r="D138" s="27"/>
      <c r="E138" s="20"/>
      <c r="F138" s="29"/>
      <c r="G138" s="55"/>
      <c r="H138" s="56"/>
      <c r="I138" s="53"/>
      <c r="J138" s="22">
        <v>702</v>
      </c>
      <c r="K138" s="23">
        <v>110209030</v>
      </c>
      <c r="L138" s="47">
        <v>610</v>
      </c>
      <c r="M138" s="26">
        <v>949300</v>
      </c>
      <c r="N138" s="26">
        <v>946800</v>
      </c>
      <c r="O138" s="26">
        <v>0</v>
      </c>
      <c r="P138" s="26">
        <v>0</v>
      </c>
      <c r="Q138" s="25">
        <v>0</v>
      </c>
      <c r="R138" s="4"/>
    </row>
    <row r="139" spans="1:18" x14ac:dyDescent="0.2">
      <c r="A139" s="38"/>
      <c r="B139" s="21" t="s">
        <v>220</v>
      </c>
      <c r="C139" s="18">
        <v>301010018</v>
      </c>
      <c r="D139" s="27"/>
      <c r="E139" s="20"/>
      <c r="F139" s="29"/>
      <c r="G139" s="55"/>
      <c r="H139" s="56"/>
      <c r="I139" s="53"/>
      <c r="J139" s="22">
        <v>702</v>
      </c>
      <c r="K139" s="23">
        <v>110210170</v>
      </c>
      <c r="L139" s="47">
        <v>240</v>
      </c>
      <c r="M139" s="26">
        <v>83000</v>
      </c>
      <c r="N139" s="26">
        <v>83000</v>
      </c>
      <c r="O139" s="26">
        <v>90000</v>
      </c>
      <c r="P139" s="26">
        <v>90000</v>
      </c>
      <c r="Q139" s="25">
        <v>90000</v>
      </c>
      <c r="R139" s="4"/>
    </row>
    <row r="140" spans="1:18" x14ac:dyDescent="0.2">
      <c r="A140" s="38"/>
      <c r="B140" s="21" t="s">
        <v>213</v>
      </c>
      <c r="C140" s="18">
        <v>301010018</v>
      </c>
      <c r="D140" s="27"/>
      <c r="E140" s="20"/>
      <c r="F140" s="29"/>
      <c r="G140" s="55"/>
      <c r="H140" s="56"/>
      <c r="I140" s="53"/>
      <c r="J140" s="22">
        <v>702</v>
      </c>
      <c r="K140" s="23">
        <v>110210170</v>
      </c>
      <c r="L140" s="47">
        <v>240</v>
      </c>
      <c r="M140" s="26">
        <v>60000</v>
      </c>
      <c r="N140" s="26">
        <v>60000</v>
      </c>
      <c r="O140" s="26">
        <v>60000</v>
      </c>
      <c r="P140" s="26">
        <v>60000</v>
      </c>
      <c r="Q140" s="25">
        <v>60000</v>
      </c>
      <c r="R140" s="4"/>
    </row>
    <row r="141" spans="1:18" x14ac:dyDescent="0.2">
      <c r="A141" s="38"/>
      <c r="B141" s="21" t="s">
        <v>220</v>
      </c>
      <c r="C141" s="18">
        <v>301010018</v>
      </c>
      <c r="D141" s="27"/>
      <c r="E141" s="20"/>
      <c r="F141" s="29"/>
      <c r="G141" s="55"/>
      <c r="H141" s="56"/>
      <c r="I141" s="53"/>
      <c r="J141" s="22">
        <v>702</v>
      </c>
      <c r="K141" s="23">
        <v>110210170</v>
      </c>
      <c r="L141" s="47">
        <v>610</v>
      </c>
      <c r="M141" s="26">
        <v>662400</v>
      </c>
      <c r="N141" s="26">
        <v>662400</v>
      </c>
      <c r="O141" s="26">
        <v>0</v>
      </c>
      <c r="P141" s="26">
        <v>0</v>
      </c>
      <c r="Q141" s="25">
        <v>0</v>
      </c>
      <c r="R141" s="4"/>
    </row>
    <row r="142" spans="1:18" x14ac:dyDescent="0.2">
      <c r="A142" s="38"/>
      <c r="B142" s="21" t="s">
        <v>220</v>
      </c>
      <c r="C142" s="18">
        <v>301010018</v>
      </c>
      <c r="D142" s="27"/>
      <c r="E142" s="20"/>
      <c r="F142" s="29"/>
      <c r="G142" s="55"/>
      <c r="H142" s="56"/>
      <c r="I142" s="53"/>
      <c r="J142" s="22">
        <v>702</v>
      </c>
      <c r="K142" s="23">
        <v>110210170</v>
      </c>
      <c r="L142" s="47">
        <v>620</v>
      </c>
      <c r="M142" s="26">
        <v>1000000</v>
      </c>
      <c r="N142" s="26">
        <v>1000000</v>
      </c>
      <c r="O142" s="26">
        <v>0</v>
      </c>
      <c r="P142" s="26">
        <v>0</v>
      </c>
      <c r="Q142" s="25">
        <v>0</v>
      </c>
      <c r="R142" s="4"/>
    </row>
    <row r="143" spans="1:18" x14ac:dyDescent="0.2">
      <c r="A143" s="38"/>
      <c r="B143" s="21" t="s">
        <v>220</v>
      </c>
      <c r="C143" s="18">
        <v>301010018</v>
      </c>
      <c r="D143" s="27"/>
      <c r="E143" s="20"/>
      <c r="F143" s="29"/>
      <c r="G143" s="55"/>
      <c r="H143" s="56"/>
      <c r="I143" s="53"/>
      <c r="J143" s="22">
        <v>702</v>
      </c>
      <c r="K143" s="23">
        <v>110210210</v>
      </c>
      <c r="L143" s="47">
        <v>610</v>
      </c>
      <c r="M143" s="26">
        <v>695000</v>
      </c>
      <c r="N143" s="26">
        <v>694500</v>
      </c>
      <c r="O143" s="26">
        <v>600000</v>
      </c>
      <c r="P143" s="26">
        <v>0</v>
      </c>
      <c r="Q143" s="26">
        <v>0</v>
      </c>
    </row>
    <row r="144" spans="1:18" x14ac:dyDescent="0.2">
      <c r="A144" s="38"/>
      <c r="B144" s="21" t="s">
        <v>220</v>
      </c>
      <c r="C144" s="18">
        <v>301010018</v>
      </c>
      <c r="D144" s="27"/>
      <c r="E144" s="20"/>
      <c r="F144" s="29"/>
      <c r="G144" s="55"/>
      <c r="H144" s="56"/>
      <c r="I144" s="53"/>
      <c r="J144" s="22">
        <v>702</v>
      </c>
      <c r="K144" s="23">
        <v>110210210</v>
      </c>
      <c r="L144" s="47">
        <v>620</v>
      </c>
      <c r="M144" s="26">
        <v>45000</v>
      </c>
      <c r="N144" s="26">
        <v>45000</v>
      </c>
      <c r="O144" s="26">
        <v>0</v>
      </c>
      <c r="P144" s="26">
        <v>0</v>
      </c>
      <c r="Q144" s="26">
        <v>0</v>
      </c>
    </row>
    <row r="145" spans="1:17" s="4" customFormat="1" x14ac:dyDescent="0.2">
      <c r="A145" s="38"/>
      <c r="B145" s="21" t="s">
        <v>220</v>
      </c>
      <c r="C145" s="18">
        <v>301010018</v>
      </c>
      <c r="D145" s="27"/>
      <c r="E145" s="20"/>
      <c r="F145" s="29"/>
      <c r="G145" s="55"/>
      <c r="H145" s="56"/>
      <c r="I145" s="53"/>
      <c r="J145" s="22">
        <v>702</v>
      </c>
      <c r="K145" s="23">
        <v>110210320</v>
      </c>
      <c r="L145" s="47">
        <v>610</v>
      </c>
      <c r="M145" s="26">
        <v>194500</v>
      </c>
      <c r="N145" s="26">
        <v>194500</v>
      </c>
      <c r="O145" s="26">
        <v>0</v>
      </c>
      <c r="P145" s="26">
        <v>0</v>
      </c>
      <c r="Q145" s="26">
        <v>0</v>
      </c>
    </row>
    <row r="146" spans="1:17" s="4" customFormat="1" x14ac:dyDescent="0.2">
      <c r="A146" s="38"/>
      <c r="B146" s="21" t="s">
        <v>220</v>
      </c>
      <c r="C146" s="18">
        <v>301010018</v>
      </c>
      <c r="D146" s="27"/>
      <c r="E146" s="20"/>
      <c r="F146" s="29"/>
      <c r="G146" s="55"/>
      <c r="H146" s="56"/>
      <c r="I146" s="53"/>
      <c r="J146" s="22">
        <v>702</v>
      </c>
      <c r="K146" s="23">
        <v>110210320</v>
      </c>
      <c r="L146" s="47">
        <v>620</v>
      </c>
      <c r="M146" s="26">
        <v>15000</v>
      </c>
      <c r="N146" s="26">
        <v>15000</v>
      </c>
      <c r="O146" s="26">
        <v>0</v>
      </c>
      <c r="P146" s="26">
        <v>0</v>
      </c>
      <c r="Q146" s="26">
        <v>0</v>
      </c>
    </row>
    <row r="147" spans="1:17" s="4" customFormat="1" x14ac:dyDescent="0.2">
      <c r="A147" s="38"/>
      <c r="B147" s="21" t="s">
        <v>220</v>
      </c>
      <c r="C147" s="18">
        <v>301010018</v>
      </c>
      <c r="D147" s="27"/>
      <c r="E147" s="20"/>
      <c r="F147" s="20"/>
      <c r="G147" s="53"/>
      <c r="H147" s="53"/>
      <c r="I147" s="53"/>
      <c r="J147" s="22">
        <v>702</v>
      </c>
      <c r="K147" s="28">
        <v>110210440</v>
      </c>
      <c r="L147" s="47">
        <v>610</v>
      </c>
      <c r="M147" s="26">
        <v>15897700</v>
      </c>
      <c r="N147" s="26">
        <v>14396900</v>
      </c>
      <c r="O147" s="26">
        <v>22472400</v>
      </c>
      <c r="P147" s="26">
        <v>22492800</v>
      </c>
      <c r="Q147" s="26">
        <v>22535600</v>
      </c>
    </row>
    <row r="148" spans="1:17" s="4" customFormat="1" x14ac:dyDescent="0.2">
      <c r="A148" s="38"/>
      <c r="B148" s="21" t="s">
        <v>220</v>
      </c>
      <c r="C148" s="18">
        <v>301010018</v>
      </c>
      <c r="D148" s="27"/>
      <c r="E148" s="20"/>
      <c r="F148" s="20"/>
      <c r="G148" s="53"/>
      <c r="H148" s="53"/>
      <c r="I148" s="53"/>
      <c r="J148" s="22">
        <v>702</v>
      </c>
      <c r="K148" s="28">
        <v>110210440</v>
      </c>
      <c r="L148" s="47">
        <v>620</v>
      </c>
      <c r="M148" s="26">
        <v>1493200</v>
      </c>
      <c r="N148" s="26">
        <v>1379700</v>
      </c>
      <c r="O148" s="26">
        <v>2061400</v>
      </c>
      <c r="P148" s="26">
        <v>2063300</v>
      </c>
      <c r="Q148" s="26">
        <v>2067300</v>
      </c>
    </row>
    <row r="149" spans="1:17" s="4" customFormat="1" x14ac:dyDescent="0.2">
      <c r="A149" s="38"/>
      <c r="B149" s="21" t="s">
        <v>220</v>
      </c>
      <c r="C149" s="18">
        <v>301010018</v>
      </c>
      <c r="D149" s="27"/>
      <c r="E149" s="20"/>
      <c r="F149" s="20"/>
      <c r="G149" s="53"/>
      <c r="H149" s="53"/>
      <c r="I149" s="53"/>
      <c r="J149" s="22">
        <v>702</v>
      </c>
      <c r="K149" s="28">
        <v>110262980</v>
      </c>
      <c r="L149" s="47">
        <v>610</v>
      </c>
      <c r="M149" s="26">
        <v>5260000</v>
      </c>
      <c r="N149" s="26">
        <v>5260000</v>
      </c>
      <c r="O149" s="26">
        <v>0</v>
      </c>
      <c r="P149" s="26">
        <v>0</v>
      </c>
      <c r="Q149" s="26">
        <v>0</v>
      </c>
    </row>
    <row r="150" spans="1:17" s="4" customFormat="1" x14ac:dyDescent="0.2">
      <c r="A150" s="38"/>
      <c r="B150" s="21" t="s">
        <v>220</v>
      </c>
      <c r="C150" s="18">
        <v>301010018</v>
      </c>
      <c r="D150" s="27"/>
      <c r="E150" s="20"/>
      <c r="F150" s="20"/>
      <c r="G150" s="53"/>
      <c r="H150" s="53"/>
      <c r="I150" s="53"/>
      <c r="J150" s="22">
        <v>702</v>
      </c>
      <c r="K150" s="28" t="s">
        <v>322</v>
      </c>
      <c r="L150" s="47">
        <v>610</v>
      </c>
      <c r="M150" s="26">
        <v>0</v>
      </c>
      <c r="N150" s="26">
        <v>0</v>
      </c>
      <c r="O150" s="26">
        <v>1384400</v>
      </c>
      <c r="P150" s="26">
        <v>0</v>
      </c>
      <c r="Q150" s="26">
        <v>0</v>
      </c>
    </row>
    <row r="151" spans="1:17" s="4" customFormat="1" x14ac:dyDescent="0.2">
      <c r="A151" s="38"/>
      <c r="B151" s="21" t="s">
        <v>220</v>
      </c>
      <c r="C151" s="18">
        <v>301010018</v>
      </c>
      <c r="D151" s="27"/>
      <c r="E151" s="20"/>
      <c r="F151" s="20"/>
      <c r="G151" s="53"/>
      <c r="H151" s="53"/>
      <c r="I151" s="53"/>
      <c r="J151" s="22">
        <v>702</v>
      </c>
      <c r="K151" s="28" t="s">
        <v>330</v>
      </c>
      <c r="L151" s="47">
        <v>610</v>
      </c>
      <c r="M151" s="26">
        <v>6071400</v>
      </c>
      <c r="N151" s="26">
        <v>6071300</v>
      </c>
      <c r="O151" s="26">
        <v>8781000</v>
      </c>
      <c r="P151" s="26">
        <v>8966900</v>
      </c>
      <c r="Q151" s="26">
        <v>9108000</v>
      </c>
    </row>
    <row r="152" spans="1:17" s="4" customFormat="1" x14ac:dyDescent="0.2">
      <c r="A152" s="38"/>
      <c r="B152" s="21" t="s">
        <v>220</v>
      </c>
      <c r="C152" s="18">
        <v>301010018</v>
      </c>
      <c r="D152" s="27"/>
      <c r="E152" s="20"/>
      <c r="F152" s="20"/>
      <c r="G152" s="53"/>
      <c r="H152" s="53"/>
      <c r="I152" s="53"/>
      <c r="J152" s="22">
        <v>702</v>
      </c>
      <c r="K152" s="28" t="s">
        <v>330</v>
      </c>
      <c r="L152" s="47">
        <v>620</v>
      </c>
      <c r="M152" s="26">
        <v>66100</v>
      </c>
      <c r="N152" s="26">
        <v>66100</v>
      </c>
      <c r="O152" s="26">
        <v>92200</v>
      </c>
      <c r="P152" s="26">
        <v>94700</v>
      </c>
      <c r="Q152" s="26">
        <v>96200</v>
      </c>
    </row>
    <row r="153" spans="1:17" s="4" customFormat="1" x14ac:dyDescent="0.2">
      <c r="A153" s="38"/>
      <c r="B153" s="21" t="s">
        <v>220</v>
      </c>
      <c r="C153" s="18">
        <v>301010018</v>
      </c>
      <c r="D153" s="27"/>
      <c r="E153" s="20"/>
      <c r="F153" s="20"/>
      <c r="G153" s="53"/>
      <c r="H153" s="53"/>
      <c r="I153" s="53"/>
      <c r="J153" s="22">
        <v>702</v>
      </c>
      <c r="K153" s="28">
        <v>320110490</v>
      </c>
      <c r="L153" s="47">
        <v>610</v>
      </c>
      <c r="M153" s="26">
        <v>20900</v>
      </c>
      <c r="N153" s="26">
        <v>20900</v>
      </c>
      <c r="O153" s="26">
        <v>300000</v>
      </c>
      <c r="P153" s="26">
        <v>300000</v>
      </c>
      <c r="Q153" s="26">
        <v>300000</v>
      </c>
    </row>
    <row r="154" spans="1:17" s="4" customFormat="1" x14ac:dyDescent="0.2">
      <c r="A154" s="38"/>
      <c r="B154" s="21" t="s">
        <v>220</v>
      </c>
      <c r="C154" s="18">
        <v>301010018</v>
      </c>
      <c r="D154" s="27"/>
      <c r="E154" s="20"/>
      <c r="F154" s="20"/>
      <c r="G154" s="53"/>
      <c r="H154" s="53"/>
      <c r="I154" s="53"/>
      <c r="J154" s="22">
        <v>702</v>
      </c>
      <c r="K154" s="23">
        <v>320410490</v>
      </c>
      <c r="L154" s="47">
        <v>610</v>
      </c>
      <c r="M154" s="26">
        <v>49300</v>
      </c>
      <c r="N154" s="26">
        <v>49300</v>
      </c>
      <c r="O154" s="26">
        <v>40000</v>
      </c>
      <c r="P154" s="26">
        <v>40000</v>
      </c>
      <c r="Q154" s="26">
        <v>40000</v>
      </c>
    </row>
    <row r="155" spans="1:17" s="4" customFormat="1" x14ac:dyDescent="0.2">
      <c r="A155" s="38"/>
      <c r="B155" s="21" t="s">
        <v>220</v>
      </c>
      <c r="C155" s="18">
        <v>301010018</v>
      </c>
      <c r="D155" s="27"/>
      <c r="E155" s="20"/>
      <c r="F155" s="20"/>
      <c r="G155" s="53"/>
      <c r="H155" s="53"/>
      <c r="I155" s="53"/>
      <c r="J155" s="22">
        <v>702</v>
      </c>
      <c r="K155" s="23">
        <v>320410490</v>
      </c>
      <c r="L155" s="47">
        <v>620</v>
      </c>
      <c r="M155" s="26">
        <v>9900</v>
      </c>
      <c r="N155" s="26">
        <v>9900</v>
      </c>
      <c r="O155" s="26">
        <v>0</v>
      </c>
      <c r="P155" s="26">
        <v>0</v>
      </c>
      <c r="Q155" s="26">
        <v>0</v>
      </c>
    </row>
    <row r="156" spans="1:17" s="4" customFormat="1" x14ac:dyDescent="0.2">
      <c r="A156" s="38"/>
      <c r="B156" s="21" t="s">
        <v>220</v>
      </c>
      <c r="C156" s="18">
        <v>301010018</v>
      </c>
      <c r="D156" s="27"/>
      <c r="E156" s="20"/>
      <c r="F156" s="20"/>
      <c r="G156" s="53"/>
      <c r="H156" s="53"/>
      <c r="I156" s="53"/>
      <c r="J156" s="22">
        <v>702</v>
      </c>
      <c r="K156" s="23">
        <v>420109910</v>
      </c>
      <c r="L156" s="47">
        <v>610</v>
      </c>
      <c r="M156" s="26">
        <v>892700</v>
      </c>
      <c r="N156" s="26">
        <v>247700</v>
      </c>
      <c r="O156" s="26">
        <v>150000</v>
      </c>
      <c r="P156" s="26">
        <v>150000</v>
      </c>
      <c r="Q156" s="26">
        <v>150000</v>
      </c>
    </row>
    <row r="157" spans="1:17" s="4" customFormat="1" x14ac:dyDescent="0.2">
      <c r="A157" s="38"/>
      <c r="B157" s="21" t="s">
        <v>220</v>
      </c>
      <c r="C157" s="18">
        <v>301010018</v>
      </c>
      <c r="D157" s="27"/>
      <c r="E157" s="20"/>
      <c r="F157" s="20"/>
      <c r="G157" s="53"/>
      <c r="H157" s="53"/>
      <c r="I157" s="53"/>
      <c r="J157" s="22">
        <v>702</v>
      </c>
      <c r="K157" s="23">
        <v>420109910</v>
      </c>
      <c r="L157" s="47">
        <v>620</v>
      </c>
      <c r="M157" s="26">
        <v>5000</v>
      </c>
      <c r="N157" s="26">
        <v>5000</v>
      </c>
      <c r="O157" s="26">
        <v>0</v>
      </c>
      <c r="P157" s="26">
        <v>0</v>
      </c>
      <c r="Q157" s="26">
        <v>0</v>
      </c>
    </row>
    <row r="158" spans="1:17" s="4" customFormat="1" x14ac:dyDescent="0.2">
      <c r="A158" s="38"/>
      <c r="B158" s="21" t="s">
        <v>220</v>
      </c>
      <c r="C158" s="18">
        <v>301010018</v>
      </c>
      <c r="D158" s="27"/>
      <c r="E158" s="20"/>
      <c r="F158" s="20"/>
      <c r="G158" s="53"/>
      <c r="H158" s="53"/>
      <c r="I158" s="53"/>
      <c r="J158" s="22">
        <v>702</v>
      </c>
      <c r="K158" s="23">
        <v>610110460</v>
      </c>
      <c r="L158" s="47">
        <v>610</v>
      </c>
      <c r="M158" s="26">
        <v>8304400</v>
      </c>
      <c r="N158" s="26">
        <v>8247300</v>
      </c>
      <c r="O158" s="26">
        <v>13522900</v>
      </c>
      <c r="P158" s="26">
        <v>13522900</v>
      </c>
      <c r="Q158" s="26">
        <v>13522900</v>
      </c>
    </row>
    <row r="159" spans="1:17" s="4" customFormat="1" x14ac:dyDescent="0.2">
      <c r="A159" s="38"/>
      <c r="B159" s="21" t="s">
        <v>220</v>
      </c>
      <c r="C159" s="18">
        <v>301010018</v>
      </c>
      <c r="D159" s="27"/>
      <c r="E159" s="20"/>
      <c r="F159" s="20"/>
      <c r="G159" s="53"/>
      <c r="H159" s="53"/>
      <c r="I159" s="53"/>
      <c r="J159" s="22">
        <v>702</v>
      </c>
      <c r="K159" s="23">
        <v>610110460</v>
      </c>
      <c r="L159" s="47">
        <v>620</v>
      </c>
      <c r="M159" s="26">
        <v>895800</v>
      </c>
      <c r="N159" s="26">
        <v>895800</v>
      </c>
      <c r="O159" s="26">
        <v>2092800</v>
      </c>
      <c r="P159" s="26">
        <v>2092800</v>
      </c>
      <c r="Q159" s="26">
        <v>2092800</v>
      </c>
    </row>
    <row r="160" spans="1:17" s="4" customFormat="1" x14ac:dyDescent="0.2">
      <c r="A160" s="38"/>
      <c r="B160" s="21" t="s">
        <v>220</v>
      </c>
      <c r="C160" s="18">
        <v>301010018</v>
      </c>
      <c r="D160" s="27"/>
      <c r="E160" s="20"/>
      <c r="F160" s="20"/>
      <c r="G160" s="53"/>
      <c r="H160" s="53"/>
      <c r="I160" s="53"/>
      <c r="J160" s="22">
        <v>702</v>
      </c>
      <c r="K160" s="23">
        <v>650110280</v>
      </c>
      <c r="L160" s="47">
        <v>610</v>
      </c>
      <c r="M160" s="26">
        <v>1310600</v>
      </c>
      <c r="N160" s="26">
        <v>1310600</v>
      </c>
      <c r="O160" s="26">
        <v>1590100</v>
      </c>
      <c r="P160" s="26">
        <v>1590100</v>
      </c>
      <c r="Q160" s="26">
        <v>1590100</v>
      </c>
    </row>
    <row r="161" spans="1:18" x14ac:dyDescent="0.2">
      <c r="A161" s="38"/>
      <c r="B161" s="21" t="s">
        <v>220</v>
      </c>
      <c r="C161" s="18">
        <v>301010018</v>
      </c>
      <c r="D161" s="27"/>
      <c r="E161" s="20"/>
      <c r="F161" s="20"/>
      <c r="G161" s="53"/>
      <c r="H161" s="53"/>
      <c r="I161" s="53"/>
      <c r="J161" s="22">
        <v>702</v>
      </c>
      <c r="K161" s="23">
        <v>650110280</v>
      </c>
      <c r="L161" s="47">
        <v>620</v>
      </c>
      <c r="M161" s="26">
        <v>71700</v>
      </c>
      <c r="N161" s="26">
        <v>71700</v>
      </c>
      <c r="O161" s="26">
        <v>29300</v>
      </c>
      <c r="P161" s="26">
        <v>29300</v>
      </c>
      <c r="Q161" s="26">
        <v>29300</v>
      </c>
    </row>
    <row r="162" spans="1:18" s="17" customFormat="1" ht="46.95" customHeight="1" x14ac:dyDescent="0.25">
      <c r="A162" s="82"/>
      <c r="B162" s="11"/>
      <c r="C162" s="12">
        <v>301010019</v>
      </c>
      <c r="D162" s="242" t="s">
        <v>35</v>
      </c>
      <c r="E162" s="242"/>
      <c r="F162" s="242"/>
      <c r="G162" s="59"/>
      <c r="H162" s="59"/>
      <c r="I162" s="59"/>
      <c r="J162" s="13"/>
      <c r="K162" s="14"/>
      <c r="L162" s="46"/>
      <c r="M162" s="15">
        <f>SUM(M182:M197)</f>
        <v>108290500</v>
      </c>
      <c r="N162" s="15">
        <f>SUM(N182:N197)</f>
        <v>106463300</v>
      </c>
      <c r="O162" s="15">
        <f>SUM(O182:O197)</f>
        <v>99891600</v>
      </c>
      <c r="P162" s="15">
        <f>SUM(P182:P197)</f>
        <v>96280700</v>
      </c>
      <c r="Q162" s="15">
        <f>SUM(Q182:Q197)</f>
        <v>96404600</v>
      </c>
      <c r="R162" s="16"/>
    </row>
    <row r="163" spans="1:18" ht="20.399999999999999" x14ac:dyDescent="0.2">
      <c r="A163" s="38"/>
      <c r="B163" s="21"/>
      <c r="C163" s="18">
        <v>301010019</v>
      </c>
      <c r="D163" s="27"/>
      <c r="E163" s="20"/>
      <c r="F163" s="29" t="s">
        <v>122</v>
      </c>
      <c r="G163" s="55" t="s">
        <v>59</v>
      </c>
      <c r="H163" s="56">
        <v>42005</v>
      </c>
      <c r="I163" s="53"/>
      <c r="J163" s="22"/>
      <c r="K163" s="23"/>
      <c r="L163" s="47"/>
      <c r="M163" s="26"/>
      <c r="N163" s="26"/>
      <c r="O163" s="26"/>
      <c r="P163" s="26"/>
      <c r="Q163" s="25"/>
      <c r="R163" s="4"/>
    </row>
    <row r="164" spans="1:18" x14ac:dyDescent="0.2">
      <c r="A164" s="38"/>
      <c r="B164" s="21"/>
      <c r="C164" s="18">
        <v>301010019</v>
      </c>
      <c r="D164" s="27"/>
      <c r="E164" s="20"/>
      <c r="F164" s="88" t="s">
        <v>205</v>
      </c>
      <c r="G164" s="55" t="s">
        <v>59</v>
      </c>
      <c r="H164" s="56">
        <v>42005</v>
      </c>
      <c r="I164" s="53"/>
      <c r="J164" s="22"/>
      <c r="K164" s="23"/>
      <c r="L164" s="47"/>
      <c r="M164" s="26"/>
      <c r="N164" s="26"/>
      <c r="O164" s="26"/>
      <c r="P164" s="26"/>
      <c r="Q164" s="25"/>
      <c r="R164" s="4"/>
    </row>
    <row r="165" spans="1:18" ht="30.6" x14ac:dyDescent="0.2">
      <c r="A165" s="38"/>
      <c r="B165" s="21"/>
      <c r="C165" s="18">
        <v>301010019</v>
      </c>
      <c r="D165" s="27"/>
      <c r="E165" s="20"/>
      <c r="F165" s="88" t="s">
        <v>202</v>
      </c>
      <c r="G165" s="55" t="s">
        <v>59</v>
      </c>
      <c r="H165" s="56">
        <v>42005</v>
      </c>
      <c r="I165" s="53"/>
      <c r="J165" s="22"/>
      <c r="K165" s="23"/>
      <c r="L165" s="47"/>
      <c r="M165" s="26"/>
      <c r="N165" s="26"/>
      <c r="O165" s="26"/>
      <c r="P165" s="26"/>
      <c r="Q165" s="25"/>
      <c r="R165" s="4"/>
    </row>
    <row r="166" spans="1:18" ht="20.399999999999999" x14ac:dyDescent="0.2">
      <c r="A166" s="38"/>
      <c r="B166" s="21"/>
      <c r="C166" s="18">
        <v>301010019</v>
      </c>
      <c r="D166" s="27"/>
      <c r="E166" s="20"/>
      <c r="F166" s="88" t="s">
        <v>204</v>
      </c>
      <c r="G166" s="55" t="s">
        <v>59</v>
      </c>
      <c r="H166" s="56">
        <v>42005</v>
      </c>
      <c r="I166" s="53"/>
      <c r="J166" s="22"/>
      <c r="K166" s="23"/>
      <c r="L166" s="47"/>
      <c r="M166" s="26"/>
      <c r="N166" s="26"/>
      <c r="O166" s="26"/>
      <c r="P166" s="26"/>
      <c r="Q166" s="25"/>
      <c r="R166" s="4"/>
    </row>
    <row r="167" spans="1:18" x14ac:dyDescent="0.2">
      <c r="A167" s="38"/>
      <c r="B167" s="21"/>
      <c r="C167" s="18">
        <v>301010019</v>
      </c>
      <c r="D167" s="27"/>
      <c r="E167" s="20"/>
      <c r="F167" s="88" t="s">
        <v>203</v>
      </c>
      <c r="G167" s="55" t="s">
        <v>59</v>
      </c>
      <c r="H167" s="56">
        <v>42005</v>
      </c>
      <c r="I167" s="53"/>
      <c r="J167" s="22"/>
      <c r="K167" s="23"/>
      <c r="L167" s="47"/>
      <c r="M167" s="26"/>
      <c r="N167" s="26"/>
      <c r="O167" s="26"/>
      <c r="P167" s="26"/>
      <c r="Q167" s="25"/>
      <c r="R167" s="4"/>
    </row>
    <row r="168" spans="1:18" ht="30.6" x14ac:dyDescent="0.2">
      <c r="A168" s="38"/>
      <c r="B168" s="21"/>
      <c r="C168" s="18">
        <v>301010019</v>
      </c>
      <c r="D168" s="27"/>
      <c r="E168" s="20"/>
      <c r="F168" s="29" t="s">
        <v>249</v>
      </c>
      <c r="G168" s="55" t="s">
        <v>100</v>
      </c>
      <c r="H168" s="56">
        <v>43724</v>
      </c>
      <c r="I168" s="53"/>
      <c r="J168" s="22"/>
      <c r="K168" s="23"/>
      <c r="L168" s="47"/>
      <c r="M168" s="26"/>
      <c r="N168" s="26"/>
      <c r="O168" s="26"/>
      <c r="P168" s="26"/>
      <c r="Q168" s="25"/>
    </row>
    <row r="169" spans="1:18" ht="30.6" x14ac:dyDescent="0.2">
      <c r="A169" s="38"/>
      <c r="B169" s="21"/>
      <c r="C169" s="18">
        <v>301010019</v>
      </c>
      <c r="D169" s="27"/>
      <c r="E169" s="20"/>
      <c r="F169" s="29" t="s">
        <v>250</v>
      </c>
      <c r="G169" s="55" t="s">
        <v>92</v>
      </c>
      <c r="H169" s="56">
        <v>43705</v>
      </c>
      <c r="I169" s="53"/>
      <c r="J169" s="22"/>
      <c r="K169" s="23"/>
      <c r="L169" s="47"/>
      <c r="M169" s="26"/>
      <c r="N169" s="26"/>
      <c r="O169" s="26"/>
      <c r="P169" s="26"/>
      <c r="Q169" s="25"/>
    </row>
    <row r="170" spans="1:18" ht="30.6" x14ac:dyDescent="0.2">
      <c r="A170" s="38"/>
      <c r="B170" s="21"/>
      <c r="C170" s="18">
        <v>301010019</v>
      </c>
      <c r="D170" s="27"/>
      <c r="E170" s="20"/>
      <c r="F170" s="29" t="s">
        <v>251</v>
      </c>
      <c r="G170" s="55" t="s">
        <v>92</v>
      </c>
      <c r="H170" s="56">
        <v>43721</v>
      </c>
      <c r="I170" s="53"/>
      <c r="J170" s="22"/>
      <c r="K170" s="23"/>
      <c r="L170" s="47"/>
      <c r="M170" s="26"/>
      <c r="N170" s="26"/>
      <c r="O170" s="26"/>
      <c r="P170" s="26"/>
      <c r="Q170" s="25"/>
      <c r="R170" s="4"/>
    </row>
    <row r="171" spans="1:18" ht="30.6" x14ac:dyDescent="0.2">
      <c r="A171" s="38"/>
      <c r="B171" s="21"/>
      <c r="C171" s="18">
        <v>301010019</v>
      </c>
      <c r="D171" s="27"/>
      <c r="E171" s="20"/>
      <c r="F171" s="29" t="s">
        <v>252</v>
      </c>
      <c r="G171" s="55" t="s">
        <v>92</v>
      </c>
      <c r="H171" s="56">
        <v>43724</v>
      </c>
      <c r="I171" s="53"/>
      <c r="J171" s="22"/>
      <c r="K171" s="23"/>
      <c r="L171" s="47"/>
      <c r="M171" s="26"/>
      <c r="N171" s="26"/>
      <c r="O171" s="26"/>
      <c r="P171" s="26"/>
      <c r="Q171" s="25"/>
      <c r="R171" s="4"/>
    </row>
    <row r="172" spans="1:18" ht="30.6" x14ac:dyDescent="0.2">
      <c r="A172" s="38"/>
      <c r="B172" s="21"/>
      <c r="C172" s="18">
        <v>301010019</v>
      </c>
      <c r="D172" s="27"/>
      <c r="E172" s="20"/>
      <c r="F172" s="29" t="s">
        <v>253</v>
      </c>
      <c r="G172" s="55" t="s">
        <v>92</v>
      </c>
      <c r="H172" s="56">
        <v>43713</v>
      </c>
      <c r="I172" s="53"/>
      <c r="J172" s="22"/>
      <c r="K172" s="23"/>
      <c r="L172" s="47"/>
      <c r="M172" s="26"/>
      <c r="N172" s="26"/>
      <c r="O172" s="26"/>
      <c r="P172" s="26"/>
      <c r="Q172" s="25"/>
      <c r="R172" s="4"/>
    </row>
    <row r="173" spans="1:18" ht="30.6" x14ac:dyDescent="0.2">
      <c r="A173" s="38"/>
      <c r="B173" s="21"/>
      <c r="C173" s="18">
        <v>301010019</v>
      </c>
      <c r="D173" s="27"/>
      <c r="E173" s="20"/>
      <c r="F173" s="29" t="s">
        <v>109</v>
      </c>
      <c r="G173" s="55" t="s">
        <v>92</v>
      </c>
      <c r="H173" s="55" t="s">
        <v>103</v>
      </c>
      <c r="I173" s="53"/>
      <c r="J173" s="22"/>
      <c r="K173" s="23"/>
      <c r="L173" s="47"/>
      <c r="M173" s="26"/>
      <c r="N173" s="26"/>
      <c r="O173" s="26"/>
      <c r="P173" s="26"/>
      <c r="Q173" s="25"/>
      <c r="R173" s="4"/>
    </row>
    <row r="174" spans="1:18" ht="30.6" x14ac:dyDescent="0.2">
      <c r="A174" s="38"/>
      <c r="B174" s="21"/>
      <c r="C174" s="18">
        <v>301010019</v>
      </c>
      <c r="D174" s="27"/>
      <c r="E174" s="20"/>
      <c r="F174" s="29" t="s">
        <v>254</v>
      </c>
      <c r="G174" s="55" t="s">
        <v>92</v>
      </c>
      <c r="H174" s="56">
        <v>43714</v>
      </c>
      <c r="I174" s="53"/>
      <c r="J174" s="22"/>
      <c r="K174" s="23"/>
      <c r="L174" s="47"/>
      <c r="M174" s="26"/>
      <c r="N174" s="26"/>
      <c r="O174" s="26"/>
      <c r="P174" s="26"/>
      <c r="Q174" s="25"/>
      <c r="R174" s="4"/>
    </row>
    <row r="175" spans="1:18" ht="30.6" x14ac:dyDescent="0.2">
      <c r="A175" s="38"/>
      <c r="B175" s="21"/>
      <c r="C175" s="18">
        <v>301010019</v>
      </c>
      <c r="D175" s="27"/>
      <c r="E175" s="20"/>
      <c r="F175" s="29" t="s">
        <v>255</v>
      </c>
      <c r="G175" s="55" t="s">
        <v>92</v>
      </c>
      <c r="H175" s="56">
        <v>43741</v>
      </c>
      <c r="I175" s="53"/>
      <c r="J175" s="22"/>
      <c r="K175" s="23"/>
      <c r="L175" s="47"/>
      <c r="M175" s="26"/>
      <c r="N175" s="26"/>
      <c r="O175" s="26"/>
      <c r="P175" s="26"/>
      <c r="Q175" s="25"/>
      <c r="R175" s="4"/>
    </row>
    <row r="176" spans="1:18" ht="30.6" x14ac:dyDescent="0.2">
      <c r="A176" s="38"/>
      <c r="B176" s="21"/>
      <c r="C176" s="18">
        <v>301010019</v>
      </c>
      <c r="D176" s="27"/>
      <c r="E176" s="20"/>
      <c r="F176" s="29" t="s">
        <v>256</v>
      </c>
      <c r="G176" s="55" t="s">
        <v>92</v>
      </c>
      <c r="H176" s="56">
        <v>43707</v>
      </c>
      <c r="I176" s="53"/>
      <c r="J176" s="22"/>
      <c r="K176" s="23"/>
      <c r="L176" s="47"/>
      <c r="M176" s="26"/>
      <c r="N176" s="26"/>
      <c r="O176" s="26"/>
      <c r="P176" s="26"/>
      <c r="Q176" s="25"/>
      <c r="R176" s="4"/>
    </row>
    <row r="177" spans="1:18" ht="30.6" x14ac:dyDescent="0.2">
      <c r="A177" s="38"/>
      <c r="B177" s="21"/>
      <c r="C177" s="18">
        <v>301010019</v>
      </c>
      <c r="D177" s="27"/>
      <c r="E177" s="20"/>
      <c r="F177" s="29" t="s">
        <v>305</v>
      </c>
      <c r="G177" s="55" t="s">
        <v>92</v>
      </c>
      <c r="H177" s="56">
        <v>43906</v>
      </c>
      <c r="I177" s="53"/>
      <c r="J177" s="22"/>
      <c r="K177" s="23"/>
      <c r="L177" s="47"/>
      <c r="M177" s="26"/>
      <c r="N177" s="26"/>
      <c r="O177" s="26"/>
      <c r="P177" s="26"/>
      <c r="Q177" s="25"/>
      <c r="R177" s="4"/>
    </row>
    <row r="178" spans="1:18" ht="30.6" x14ac:dyDescent="0.2">
      <c r="A178" s="38"/>
      <c r="B178" s="21"/>
      <c r="C178" s="18">
        <v>301010019</v>
      </c>
      <c r="D178" s="27"/>
      <c r="E178" s="20"/>
      <c r="F178" s="29" t="s">
        <v>257</v>
      </c>
      <c r="G178" s="55" t="s">
        <v>92</v>
      </c>
      <c r="H178" s="56">
        <v>43721</v>
      </c>
      <c r="I178" s="53"/>
      <c r="J178" s="22"/>
      <c r="K178" s="23"/>
      <c r="L178" s="47"/>
      <c r="M178" s="26"/>
      <c r="N178" s="26"/>
      <c r="O178" s="26"/>
      <c r="P178" s="26"/>
      <c r="Q178" s="25"/>
      <c r="R178" s="4"/>
    </row>
    <row r="179" spans="1:18" ht="30.6" x14ac:dyDescent="0.2">
      <c r="A179" s="38"/>
      <c r="B179" s="21"/>
      <c r="C179" s="18">
        <v>301010019</v>
      </c>
      <c r="D179" s="27"/>
      <c r="E179" s="20"/>
      <c r="F179" s="29" t="s">
        <v>273</v>
      </c>
      <c r="G179" s="55" t="s">
        <v>92</v>
      </c>
      <c r="H179" s="56">
        <v>44021</v>
      </c>
      <c r="I179" s="53"/>
      <c r="J179" s="22"/>
      <c r="K179" s="23"/>
      <c r="L179" s="47"/>
      <c r="M179" s="26"/>
      <c r="N179" s="26"/>
      <c r="O179" s="26"/>
      <c r="P179" s="26"/>
      <c r="Q179" s="25"/>
      <c r="R179" s="4"/>
    </row>
    <row r="180" spans="1:18" x14ac:dyDescent="0.2">
      <c r="A180" s="38"/>
      <c r="B180" s="21"/>
      <c r="C180" s="18">
        <v>301010019</v>
      </c>
      <c r="D180" s="27"/>
      <c r="E180" s="20"/>
      <c r="F180" s="29" t="s">
        <v>118</v>
      </c>
      <c r="G180" s="55" t="s">
        <v>92</v>
      </c>
      <c r="H180" s="55" t="s">
        <v>119</v>
      </c>
      <c r="I180" s="53"/>
      <c r="J180" s="22"/>
      <c r="K180" s="23"/>
      <c r="L180" s="47"/>
      <c r="M180" s="26"/>
      <c r="N180" s="26"/>
      <c r="O180" s="26"/>
      <c r="P180" s="26"/>
      <c r="Q180" s="25"/>
      <c r="R180" s="4"/>
    </row>
    <row r="181" spans="1:18" ht="20.399999999999999" x14ac:dyDescent="0.2">
      <c r="A181" s="38"/>
      <c r="B181" s="21"/>
      <c r="C181" s="18">
        <v>301010019</v>
      </c>
      <c r="D181" s="27"/>
      <c r="E181" s="20"/>
      <c r="F181" s="29" t="s">
        <v>120</v>
      </c>
      <c r="G181" s="55" t="s">
        <v>92</v>
      </c>
      <c r="H181" s="56">
        <v>42697</v>
      </c>
      <c r="I181" s="53"/>
      <c r="J181" s="22"/>
      <c r="K181" s="23"/>
      <c r="L181" s="47"/>
      <c r="M181" s="26"/>
      <c r="N181" s="26"/>
      <c r="O181" s="26"/>
      <c r="P181" s="26"/>
      <c r="Q181" s="25"/>
      <c r="R181" s="4"/>
    </row>
    <row r="182" spans="1:18" x14ac:dyDescent="0.2">
      <c r="A182" s="38"/>
      <c r="B182" s="21" t="s">
        <v>220</v>
      </c>
      <c r="C182" s="18">
        <v>301010019</v>
      </c>
      <c r="D182" s="27"/>
      <c r="E182" s="20"/>
      <c r="F182" s="20"/>
      <c r="G182" s="53"/>
      <c r="H182" s="53"/>
      <c r="I182" s="53"/>
      <c r="J182" s="22">
        <v>702</v>
      </c>
      <c r="K182" s="23">
        <v>110200590</v>
      </c>
      <c r="L182" s="47">
        <v>610</v>
      </c>
      <c r="M182" s="26">
        <v>71268400</v>
      </c>
      <c r="N182" s="26">
        <v>71268400</v>
      </c>
      <c r="O182" s="26">
        <v>64758000</v>
      </c>
      <c r="P182" s="26">
        <v>64646800</v>
      </c>
      <c r="Q182" s="26">
        <v>64646800</v>
      </c>
      <c r="R182" s="4"/>
    </row>
    <row r="183" spans="1:18" x14ac:dyDescent="0.2">
      <c r="A183" s="38"/>
      <c r="B183" s="21" t="s">
        <v>220</v>
      </c>
      <c r="C183" s="18">
        <v>301010019</v>
      </c>
      <c r="D183" s="27"/>
      <c r="E183" s="20"/>
      <c r="F183" s="29"/>
      <c r="G183" s="55"/>
      <c r="H183" s="56"/>
      <c r="I183" s="53"/>
      <c r="J183" s="22">
        <v>702</v>
      </c>
      <c r="K183" s="28">
        <v>110209020</v>
      </c>
      <c r="L183" s="47">
        <v>610</v>
      </c>
      <c r="M183" s="26">
        <v>0</v>
      </c>
      <c r="N183" s="26">
        <v>0</v>
      </c>
      <c r="O183" s="26">
        <v>0</v>
      </c>
      <c r="P183" s="26">
        <v>0</v>
      </c>
      <c r="Q183" s="25">
        <v>0</v>
      </c>
      <c r="R183" s="4"/>
    </row>
    <row r="184" spans="1:18" x14ac:dyDescent="0.2">
      <c r="A184" s="38"/>
      <c r="B184" s="21" t="s">
        <v>220</v>
      </c>
      <c r="C184" s="18">
        <v>301010019</v>
      </c>
      <c r="D184" s="27"/>
      <c r="E184" s="20"/>
      <c r="F184" s="29"/>
      <c r="G184" s="55"/>
      <c r="H184" s="56"/>
      <c r="I184" s="53"/>
      <c r="J184" s="22">
        <v>702</v>
      </c>
      <c r="K184" s="23">
        <v>110209030</v>
      </c>
      <c r="L184" s="47">
        <v>610</v>
      </c>
      <c r="M184" s="26">
        <v>702000</v>
      </c>
      <c r="N184" s="26">
        <v>702000</v>
      </c>
      <c r="O184" s="26">
        <v>1400000</v>
      </c>
      <c r="P184" s="26">
        <v>0</v>
      </c>
      <c r="Q184" s="25">
        <v>0</v>
      </c>
      <c r="R184" s="4"/>
    </row>
    <row r="185" spans="1:18" x14ac:dyDescent="0.2">
      <c r="A185" s="38"/>
      <c r="B185" s="21" t="s">
        <v>220</v>
      </c>
      <c r="C185" s="18">
        <v>301010019</v>
      </c>
      <c r="D185" s="27"/>
      <c r="E185" s="20"/>
      <c r="F185" s="20"/>
      <c r="G185" s="53"/>
      <c r="H185" s="53"/>
      <c r="I185" s="53"/>
      <c r="J185" s="22">
        <v>702</v>
      </c>
      <c r="K185" s="23">
        <v>110210170</v>
      </c>
      <c r="L185" s="47">
        <v>610</v>
      </c>
      <c r="M185" s="26">
        <v>3618700</v>
      </c>
      <c r="N185" s="26">
        <v>3257600</v>
      </c>
      <c r="O185" s="26">
        <v>0</v>
      </c>
      <c r="P185" s="26">
        <v>0</v>
      </c>
      <c r="Q185" s="25">
        <v>0</v>
      </c>
      <c r="R185" s="4"/>
    </row>
    <row r="186" spans="1:18" x14ac:dyDescent="0.2">
      <c r="A186" s="38"/>
      <c r="B186" s="21" t="s">
        <v>220</v>
      </c>
      <c r="C186" s="18">
        <v>301010019</v>
      </c>
      <c r="D186" s="27"/>
      <c r="E186" s="20"/>
      <c r="F186" s="20"/>
      <c r="G186" s="53"/>
      <c r="H186" s="53"/>
      <c r="I186" s="53"/>
      <c r="J186" s="22">
        <v>702</v>
      </c>
      <c r="K186" s="23">
        <v>110210210</v>
      </c>
      <c r="L186" s="47">
        <v>610</v>
      </c>
      <c r="M186" s="26">
        <v>740000</v>
      </c>
      <c r="N186" s="26">
        <v>740000</v>
      </c>
      <c r="O186" s="26">
        <v>655000</v>
      </c>
      <c r="P186" s="26">
        <v>0</v>
      </c>
      <c r="Q186" s="25">
        <v>0</v>
      </c>
      <c r="R186" s="4"/>
    </row>
    <row r="187" spans="1:18" x14ac:dyDescent="0.2">
      <c r="A187" s="38"/>
      <c r="B187" s="21" t="s">
        <v>220</v>
      </c>
      <c r="C187" s="18">
        <v>301010019</v>
      </c>
      <c r="D187" s="27"/>
      <c r="E187" s="20"/>
      <c r="F187" s="20"/>
      <c r="G187" s="53"/>
      <c r="H187" s="53"/>
      <c r="I187" s="53"/>
      <c r="J187" s="22">
        <v>702</v>
      </c>
      <c r="K187" s="23">
        <v>110210320</v>
      </c>
      <c r="L187" s="47">
        <v>610</v>
      </c>
      <c r="M187" s="26">
        <v>134900</v>
      </c>
      <c r="N187" s="26">
        <v>134700</v>
      </c>
      <c r="O187" s="26">
        <v>0</v>
      </c>
      <c r="P187" s="26">
        <v>0</v>
      </c>
      <c r="Q187" s="25">
        <v>0</v>
      </c>
      <c r="R187" s="4"/>
    </row>
    <row r="188" spans="1:18" x14ac:dyDescent="0.2">
      <c r="A188" s="38"/>
      <c r="B188" s="21" t="s">
        <v>220</v>
      </c>
      <c r="C188" s="18">
        <v>301010019</v>
      </c>
      <c r="D188" s="27"/>
      <c r="E188" s="20"/>
      <c r="F188" s="20"/>
      <c r="G188" s="53"/>
      <c r="H188" s="53"/>
      <c r="I188" s="53"/>
      <c r="J188" s="22">
        <v>702</v>
      </c>
      <c r="K188" s="28">
        <v>110210440</v>
      </c>
      <c r="L188" s="47">
        <v>610</v>
      </c>
      <c r="M188" s="26">
        <v>11464100</v>
      </c>
      <c r="N188" s="26">
        <v>10198300</v>
      </c>
      <c r="O188" s="26">
        <v>10828300</v>
      </c>
      <c r="P188" s="26">
        <v>10838100</v>
      </c>
      <c r="Q188" s="26">
        <v>10824900</v>
      </c>
      <c r="R188" s="4"/>
    </row>
    <row r="189" spans="1:18" x14ac:dyDescent="0.2">
      <c r="A189" s="38"/>
      <c r="B189" s="21" t="s">
        <v>220</v>
      </c>
      <c r="C189" s="18">
        <v>301010019</v>
      </c>
      <c r="D189" s="27"/>
      <c r="E189" s="20"/>
      <c r="F189" s="20"/>
      <c r="G189" s="53"/>
      <c r="H189" s="53"/>
      <c r="I189" s="53"/>
      <c r="J189" s="22">
        <v>702</v>
      </c>
      <c r="K189" s="28">
        <v>110262980</v>
      </c>
      <c r="L189" s="47">
        <v>610</v>
      </c>
      <c r="M189" s="26">
        <v>2760000</v>
      </c>
      <c r="N189" s="26">
        <v>2760000</v>
      </c>
      <c r="O189" s="26">
        <v>0</v>
      </c>
      <c r="P189" s="26">
        <v>0</v>
      </c>
      <c r="Q189" s="26">
        <v>0</v>
      </c>
      <c r="R189" s="4"/>
    </row>
    <row r="190" spans="1:18" x14ac:dyDescent="0.2">
      <c r="A190" s="38"/>
      <c r="B190" s="21" t="s">
        <v>220</v>
      </c>
      <c r="C190" s="18">
        <v>301010019</v>
      </c>
      <c r="D190" s="27"/>
      <c r="E190" s="20"/>
      <c r="F190" s="20"/>
      <c r="G190" s="53"/>
      <c r="H190" s="53"/>
      <c r="I190" s="53"/>
      <c r="J190" s="22">
        <v>702</v>
      </c>
      <c r="K190" s="28" t="s">
        <v>322</v>
      </c>
      <c r="L190" s="47">
        <v>610</v>
      </c>
      <c r="M190" s="26">
        <v>0</v>
      </c>
      <c r="N190" s="26">
        <v>0</v>
      </c>
      <c r="O190" s="26">
        <v>1634500</v>
      </c>
      <c r="P190" s="26">
        <v>0</v>
      </c>
      <c r="Q190" s="26">
        <v>0</v>
      </c>
    </row>
    <row r="191" spans="1:18" x14ac:dyDescent="0.2">
      <c r="A191" s="38"/>
      <c r="B191" s="21" t="s">
        <v>220</v>
      </c>
      <c r="C191" s="18">
        <v>301010019</v>
      </c>
      <c r="D191" s="27"/>
      <c r="E191" s="20"/>
      <c r="F191" s="20"/>
      <c r="G191" s="53"/>
      <c r="H191" s="53"/>
      <c r="I191" s="53"/>
      <c r="J191" s="22">
        <v>702</v>
      </c>
      <c r="K191" s="28" t="s">
        <v>330</v>
      </c>
      <c r="L191" s="47">
        <v>610</v>
      </c>
      <c r="M191" s="26">
        <v>6341300</v>
      </c>
      <c r="N191" s="26">
        <v>6341300</v>
      </c>
      <c r="O191" s="26">
        <v>8536500</v>
      </c>
      <c r="P191" s="26">
        <v>8716500</v>
      </c>
      <c r="Q191" s="26">
        <v>8853600</v>
      </c>
      <c r="R191" s="4"/>
    </row>
    <row r="192" spans="1:18" x14ac:dyDescent="0.2">
      <c r="A192" s="38"/>
      <c r="B192" s="21" t="s">
        <v>220</v>
      </c>
      <c r="C192" s="18">
        <v>301010019</v>
      </c>
      <c r="D192" s="27"/>
      <c r="E192" s="20"/>
      <c r="F192" s="20"/>
      <c r="G192" s="53"/>
      <c r="H192" s="53"/>
      <c r="I192" s="53"/>
      <c r="J192" s="22">
        <v>702</v>
      </c>
      <c r="K192" s="28">
        <v>250110580</v>
      </c>
      <c r="L192" s="47">
        <v>610</v>
      </c>
      <c r="M192" s="26">
        <v>200000</v>
      </c>
      <c r="N192" s="26">
        <v>0</v>
      </c>
      <c r="O192" s="26">
        <v>300000</v>
      </c>
      <c r="P192" s="26">
        <v>300000</v>
      </c>
      <c r="Q192" s="26">
        <v>300000</v>
      </c>
    </row>
    <row r="193" spans="1:18" x14ac:dyDescent="0.2">
      <c r="A193" s="38"/>
      <c r="B193" s="21" t="s">
        <v>220</v>
      </c>
      <c r="C193" s="18">
        <v>301010019</v>
      </c>
      <c r="D193" s="27"/>
      <c r="E193" s="20"/>
      <c r="F193" s="20"/>
      <c r="G193" s="53"/>
      <c r="H193" s="53"/>
      <c r="I193" s="53"/>
      <c r="J193" s="22">
        <v>702</v>
      </c>
      <c r="K193" s="23">
        <v>320110490</v>
      </c>
      <c r="L193" s="47">
        <v>610</v>
      </c>
      <c r="M193" s="26">
        <v>361100</v>
      </c>
      <c r="N193" s="26">
        <v>361100</v>
      </c>
      <c r="O193" s="26">
        <v>0</v>
      </c>
      <c r="P193" s="26">
        <v>0</v>
      </c>
      <c r="Q193" s="26">
        <v>0</v>
      </c>
      <c r="R193" s="4"/>
    </row>
    <row r="194" spans="1:18" x14ac:dyDescent="0.2">
      <c r="A194" s="38"/>
      <c r="B194" s="21" t="s">
        <v>220</v>
      </c>
      <c r="C194" s="18">
        <v>301010019</v>
      </c>
      <c r="D194" s="27"/>
      <c r="E194" s="20"/>
      <c r="F194" s="20"/>
      <c r="G194" s="53"/>
      <c r="H194" s="53"/>
      <c r="I194" s="53"/>
      <c r="J194" s="22">
        <v>702</v>
      </c>
      <c r="K194" s="23">
        <v>320410490</v>
      </c>
      <c r="L194" s="47">
        <v>610</v>
      </c>
      <c r="M194" s="26">
        <v>23800</v>
      </c>
      <c r="N194" s="26">
        <v>23800</v>
      </c>
      <c r="O194" s="26">
        <v>50000</v>
      </c>
      <c r="P194" s="26">
        <v>50000</v>
      </c>
      <c r="Q194" s="26">
        <v>50000</v>
      </c>
      <c r="R194" s="4"/>
    </row>
    <row r="195" spans="1:18" x14ac:dyDescent="0.2">
      <c r="A195" s="38"/>
      <c r="B195" s="21" t="s">
        <v>220</v>
      </c>
      <c r="C195" s="18">
        <v>301010019</v>
      </c>
      <c r="D195" s="27"/>
      <c r="E195" s="20"/>
      <c r="F195" s="20"/>
      <c r="G195" s="53"/>
      <c r="H195" s="53"/>
      <c r="I195" s="53"/>
      <c r="J195" s="22">
        <v>702</v>
      </c>
      <c r="K195" s="23">
        <v>420109910</v>
      </c>
      <c r="L195" s="47">
        <v>610</v>
      </c>
      <c r="M195" s="26">
        <v>639100</v>
      </c>
      <c r="N195" s="26">
        <v>639000</v>
      </c>
      <c r="O195" s="26">
        <v>0</v>
      </c>
      <c r="P195" s="26">
        <v>0</v>
      </c>
      <c r="Q195" s="26">
        <v>0</v>
      </c>
      <c r="R195" s="4"/>
    </row>
    <row r="196" spans="1:18" x14ac:dyDescent="0.2">
      <c r="A196" s="38"/>
      <c r="B196" s="21" t="s">
        <v>220</v>
      </c>
      <c r="C196" s="18">
        <v>301010019</v>
      </c>
      <c r="D196" s="27"/>
      <c r="E196" s="20"/>
      <c r="F196" s="20"/>
      <c r="G196" s="53"/>
      <c r="H196" s="53"/>
      <c r="I196" s="53"/>
      <c r="J196" s="22">
        <v>702</v>
      </c>
      <c r="K196" s="23">
        <v>610110460</v>
      </c>
      <c r="L196" s="47">
        <v>610</v>
      </c>
      <c r="M196" s="26">
        <v>8305300</v>
      </c>
      <c r="N196" s="26">
        <v>8305300</v>
      </c>
      <c r="O196" s="26">
        <v>11348700</v>
      </c>
      <c r="P196" s="26">
        <v>11348700</v>
      </c>
      <c r="Q196" s="26">
        <v>11348700</v>
      </c>
      <c r="R196" s="4"/>
    </row>
    <row r="197" spans="1:18" x14ac:dyDescent="0.2">
      <c r="A197" s="38"/>
      <c r="B197" s="21" t="s">
        <v>220</v>
      </c>
      <c r="C197" s="18">
        <v>301010019</v>
      </c>
      <c r="D197" s="27"/>
      <c r="E197" s="20"/>
      <c r="F197" s="20"/>
      <c r="G197" s="53"/>
      <c r="H197" s="53"/>
      <c r="I197" s="53"/>
      <c r="J197" s="22">
        <v>702</v>
      </c>
      <c r="K197" s="23">
        <v>650110280</v>
      </c>
      <c r="L197" s="47">
        <v>610</v>
      </c>
      <c r="M197" s="26">
        <v>1731800</v>
      </c>
      <c r="N197" s="26">
        <v>1731800</v>
      </c>
      <c r="O197" s="26">
        <v>380600</v>
      </c>
      <c r="P197" s="26">
        <v>380600</v>
      </c>
      <c r="Q197" s="26">
        <v>380600</v>
      </c>
    </row>
    <row r="198" spans="1:18" s="17" customFormat="1" ht="36.450000000000003" customHeight="1" x14ac:dyDescent="0.25">
      <c r="A198" s="82"/>
      <c r="B198" s="11"/>
      <c r="C198" s="12">
        <v>301010020</v>
      </c>
      <c r="D198" s="242" t="s">
        <v>230</v>
      </c>
      <c r="E198" s="242"/>
      <c r="F198" s="242"/>
      <c r="G198" s="59"/>
      <c r="H198" s="59"/>
      <c r="I198" s="59"/>
      <c r="J198" s="13"/>
      <c r="K198" s="14"/>
      <c r="L198" s="46"/>
      <c r="M198" s="15">
        <f>SUM(M214:M235)</f>
        <v>141265300</v>
      </c>
      <c r="N198" s="15">
        <f>SUM(N214:N235)</f>
        <v>139958900</v>
      </c>
      <c r="O198" s="15">
        <f>SUM(O214:O235)</f>
        <v>147960700</v>
      </c>
      <c r="P198" s="15">
        <f>SUM(P214:P235)</f>
        <v>151358400</v>
      </c>
      <c r="Q198" s="15">
        <f>SUM(Q214:Q235)</f>
        <v>148877300</v>
      </c>
      <c r="R198" s="16"/>
    </row>
    <row r="199" spans="1:18" ht="20.399999999999999" x14ac:dyDescent="0.2">
      <c r="A199" s="38"/>
      <c r="B199" s="21"/>
      <c r="C199" s="18">
        <v>301010020</v>
      </c>
      <c r="D199" s="27"/>
      <c r="E199" s="20"/>
      <c r="F199" s="29" t="s">
        <v>122</v>
      </c>
      <c r="G199" s="55" t="s">
        <v>59</v>
      </c>
      <c r="H199" s="56">
        <v>42005</v>
      </c>
      <c r="I199" s="53"/>
      <c r="J199" s="22"/>
      <c r="K199" s="23"/>
      <c r="L199" s="47"/>
      <c r="M199" s="26"/>
      <c r="N199" s="26"/>
      <c r="O199" s="26"/>
      <c r="P199" s="26"/>
      <c r="Q199" s="25"/>
      <c r="R199" s="4"/>
    </row>
    <row r="200" spans="1:18" x14ac:dyDescent="0.2">
      <c r="A200" s="38"/>
      <c r="B200" s="21"/>
      <c r="C200" s="18">
        <v>301010020</v>
      </c>
      <c r="D200" s="27"/>
      <c r="E200" s="20"/>
      <c r="F200" s="88" t="s">
        <v>205</v>
      </c>
      <c r="G200" s="55" t="s">
        <v>59</v>
      </c>
      <c r="H200" s="56">
        <v>42005</v>
      </c>
      <c r="I200" s="53"/>
      <c r="J200" s="22"/>
      <c r="K200" s="23"/>
      <c r="L200" s="47"/>
      <c r="M200" s="26"/>
      <c r="N200" s="26"/>
      <c r="O200" s="26"/>
      <c r="P200" s="26"/>
      <c r="Q200" s="25"/>
      <c r="R200" s="4"/>
    </row>
    <row r="201" spans="1:18" ht="40.799999999999997" x14ac:dyDescent="0.2">
      <c r="A201" s="148"/>
      <c r="B201" s="21"/>
      <c r="C201" s="152">
        <v>301010020</v>
      </c>
      <c r="D201" s="153"/>
      <c r="E201" s="154"/>
      <c r="F201" s="155" t="s">
        <v>481</v>
      </c>
      <c r="G201" s="156" t="s">
        <v>101</v>
      </c>
      <c r="H201" s="156" t="s">
        <v>482</v>
      </c>
      <c r="I201" s="53"/>
      <c r="J201" s="22"/>
      <c r="K201" s="23"/>
      <c r="L201" s="47"/>
      <c r="M201" s="26"/>
      <c r="N201" s="26"/>
      <c r="O201" s="26"/>
      <c r="P201" s="26"/>
      <c r="Q201" s="151"/>
      <c r="R201" s="4"/>
    </row>
    <row r="202" spans="1:18" ht="30.6" x14ac:dyDescent="0.2">
      <c r="A202" s="38"/>
      <c r="B202" s="21"/>
      <c r="C202" s="18">
        <v>301010020</v>
      </c>
      <c r="D202" s="27"/>
      <c r="E202" s="20"/>
      <c r="F202" s="88" t="s">
        <v>202</v>
      </c>
      <c r="G202" s="55" t="s">
        <v>59</v>
      </c>
      <c r="H202" s="56">
        <v>42005</v>
      </c>
      <c r="I202" s="53"/>
      <c r="J202" s="22"/>
      <c r="K202" s="23"/>
      <c r="L202" s="47"/>
      <c r="M202" s="26"/>
      <c r="N202" s="26"/>
      <c r="O202" s="26"/>
      <c r="P202" s="26"/>
      <c r="Q202" s="25"/>
      <c r="R202" s="4"/>
    </row>
    <row r="203" spans="1:18" ht="20.399999999999999" x14ac:dyDescent="0.2">
      <c r="A203" s="38"/>
      <c r="B203" s="21"/>
      <c r="C203" s="18">
        <v>301010020</v>
      </c>
      <c r="D203" s="27"/>
      <c r="E203" s="20"/>
      <c r="F203" s="88" t="s">
        <v>204</v>
      </c>
      <c r="G203" s="55" t="s">
        <v>59</v>
      </c>
      <c r="H203" s="56">
        <v>42005</v>
      </c>
      <c r="I203" s="53"/>
      <c r="J203" s="22"/>
      <c r="K203" s="23"/>
      <c r="L203" s="47"/>
      <c r="M203" s="26"/>
      <c r="N203" s="26"/>
      <c r="O203" s="26"/>
      <c r="P203" s="26"/>
      <c r="Q203" s="25"/>
      <c r="R203" s="4"/>
    </row>
    <row r="204" spans="1:18" x14ac:dyDescent="0.2">
      <c r="A204" s="38"/>
      <c r="B204" s="21"/>
      <c r="C204" s="18">
        <v>301010020</v>
      </c>
      <c r="D204" s="27"/>
      <c r="E204" s="20"/>
      <c r="F204" s="88" t="s">
        <v>203</v>
      </c>
      <c r="G204" s="55" t="s">
        <v>59</v>
      </c>
      <c r="H204" s="56">
        <v>42005</v>
      </c>
      <c r="I204" s="53"/>
      <c r="J204" s="22"/>
      <c r="K204" s="23"/>
      <c r="L204" s="47"/>
      <c r="M204" s="26"/>
      <c r="N204" s="26"/>
      <c r="O204" s="26"/>
      <c r="P204" s="26"/>
      <c r="Q204" s="25"/>
      <c r="R204" s="4"/>
    </row>
    <row r="205" spans="1:18" x14ac:dyDescent="0.2">
      <c r="A205" s="38"/>
      <c r="B205" s="21"/>
      <c r="C205" s="18">
        <v>301010020</v>
      </c>
      <c r="D205" s="27"/>
      <c r="E205" s="20"/>
      <c r="F205" s="88" t="s">
        <v>206</v>
      </c>
      <c r="G205" s="55" t="s">
        <v>59</v>
      </c>
      <c r="H205" s="56">
        <v>42005</v>
      </c>
      <c r="I205" s="53"/>
      <c r="J205" s="22"/>
      <c r="K205" s="23"/>
      <c r="L205" s="47"/>
      <c r="M205" s="26"/>
      <c r="N205" s="26"/>
      <c r="O205" s="26"/>
      <c r="P205" s="26"/>
      <c r="Q205" s="25"/>
      <c r="R205" s="4"/>
    </row>
    <row r="206" spans="1:18" ht="30.6" x14ac:dyDescent="0.2">
      <c r="A206" s="38"/>
      <c r="B206" s="21"/>
      <c r="C206" s="18">
        <v>301010020</v>
      </c>
      <c r="D206" s="27"/>
      <c r="E206" s="20"/>
      <c r="F206" s="29" t="s">
        <v>110</v>
      </c>
      <c r="G206" s="55" t="s">
        <v>92</v>
      </c>
      <c r="H206" s="56">
        <v>42192</v>
      </c>
      <c r="I206" s="53"/>
      <c r="J206" s="22"/>
      <c r="K206" s="23"/>
      <c r="L206" s="47"/>
      <c r="M206" s="26"/>
      <c r="N206" s="26"/>
      <c r="O206" s="26"/>
      <c r="P206" s="26"/>
      <c r="Q206" s="25"/>
      <c r="R206" s="4"/>
    </row>
    <row r="207" spans="1:18" ht="30.6" x14ac:dyDescent="0.2">
      <c r="A207" s="38"/>
      <c r="B207" s="21"/>
      <c r="C207" s="18">
        <v>301010020</v>
      </c>
      <c r="D207" s="27"/>
      <c r="E207" s="20"/>
      <c r="F207" s="29" t="s">
        <v>112</v>
      </c>
      <c r="G207" s="55" t="s">
        <v>113</v>
      </c>
      <c r="H207" s="55" t="s">
        <v>114</v>
      </c>
      <c r="I207" s="53"/>
      <c r="J207" s="22"/>
      <c r="K207" s="23"/>
      <c r="L207" s="47"/>
      <c r="M207" s="26"/>
      <c r="N207" s="26"/>
      <c r="O207" s="26"/>
      <c r="P207" s="26"/>
      <c r="Q207" s="25"/>
      <c r="R207" s="4"/>
    </row>
    <row r="208" spans="1:18" ht="20.399999999999999" x14ac:dyDescent="0.2">
      <c r="A208" s="38"/>
      <c r="B208" s="21"/>
      <c r="C208" s="18">
        <v>301010020</v>
      </c>
      <c r="D208" s="27"/>
      <c r="E208" s="20"/>
      <c r="F208" s="29" t="s">
        <v>115</v>
      </c>
      <c r="G208" s="55" t="s">
        <v>92</v>
      </c>
      <c r="H208" s="55" t="s">
        <v>114</v>
      </c>
      <c r="I208" s="53"/>
      <c r="J208" s="22"/>
      <c r="K208" s="23"/>
      <c r="L208" s="47"/>
      <c r="M208" s="26"/>
      <c r="N208" s="26"/>
      <c r="O208" s="26"/>
      <c r="P208" s="26"/>
      <c r="Q208" s="25"/>
      <c r="R208" s="4"/>
    </row>
    <row r="209" spans="1:18" ht="30.6" x14ac:dyDescent="0.2">
      <c r="A209" s="38"/>
      <c r="B209" s="21"/>
      <c r="C209" s="18">
        <v>301010020</v>
      </c>
      <c r="D209" s="27"/>
      <c r="E209" s="20"/>
      <c r="F209" s="29" t="s">
        <v>116</v>
      </c>
      <c r="G209" s="55" t="s">
        <v>92</v>
      </c>
      <c r="H209" s="55" t="s">
        <v>102</v>
      </c>
      <c r="I209" s="53"/>
      <c r="J209" s="22"/>
      <c r="K209" s="23"/>
      <c r="L209" s="47"/>
      <c r="M209" s="26"/>
      <c r="N209" s="26"/>
      <c r="O209" s="26"/>
      <c r="P209" s="26"/>
      <c r="Q209" s="25"/>
      <c r="R209" s="4"/>
    </row>
    <row r="210" spans="1:18" ht="40.799999999999997" x14ac:dyDescent="0.2">
      <c r="A210" s="38"/>
      <c r="B210" s="21"/>
      <c r="C210" s="18">
        <v>301010020</v>
      </c>
      <c r="D210" s="27"/>
      <c r="E210" s="20"/>
      <c r="F210" s="29" t="s">
        <v>111</v>
      </c>
      <c r="G210" s="55" t="s">
        <v>101</v>
      </c>
      <c r="H210" s="56">
        <v>42348</v>
      </c>
      <c r="I210" s="53"/>
      <c r="J210" s="22"/>
      <c r="K210" s="23"/>
      <c r="L210" s="47"/>
      <c r="M210" s="26"/>
      <c r="N210" s="26"/>
      <c r="O210" s="26"/>
      <c r="P210" s="26"/>
      <c r="Q210" s="25"/>
      <c r="R210" s="4"/>
    </row>
    <row r="211" spans="1:18" ht="30.6" x14ac:dyDescent="0.2">
      <c r="A211" s="38"/>
      <c r="B211" s="21"/>
      <c r="C211" s="18">
        <v>301010020</v>
      </c>
      <c r="D211" s="27"/>
      <c r="E211" s="20"/>
      <c r="F211" s="29" t="s">
        <v>98</v>
      </c>
      <c r="G211" s="55" t="s">
        <v>104</v>
      </c>
      <c r="H211" s="56">
        <v>42345</v>
      </c>
      <c r="I211" s="53"/>
      <c r="J211" s="22"/>
      <c r="K211" s="23"/>
      <c r="L211" s="47"/>
      <c r="M211" s="26"/>
      <c r="N211" s="26"/>
      <c r="O211" s="26"/>
      <c r="P211" s="26"/>
      <c r="Q211" s="25"/>
      <c r="R211" s="4"/>
    </row>
    <row r="212" spans="1:18" ht="30.6" x14ac:dyDescent="0.2">
      <c r="A212" s="38"/>
      <c r="B212" s="21"/>
      <c r="C212" s="18">
        <v>301010020</v>
      </c>
      <c r="D212" s="27"/>
      <c r="E212" s="20"/>
      <c r="F212" s="29" t="s">
        <v>99</v>
      </c>
      <c r="G212" s="55" t="s">
        <v>101</v>
      </c>
      <c r="H212" s="56">
        <v>42345</v>
      </c>
      <c r="I212" s="53"/>
      <c r="J212" s="22"/>
      <c r="K212" s="23"/>
      <c r="L212" s="47"/>
      <c r="M212" s="26"/>
      <c r="N212" s="26"/>
      <c r="O212" s="26"/>
      <c r="P212" s="26"/>
      <c r="Q212" s="25"/>
      <c r="R212" s="4"/>
    </row>
    <row r="213" spans="1:18" ht="40.799999999999997" x14ac:dyDescent="0.2">
      <c r="A213" s="38"/>
      <c r="B213" s="21"/>
      <c r="C213" s="152">
        <v>301010020</v>
      </c>
      <c r="D213" s="153"/>
      <c r="E213" s="154"/>
      <c r="F213" s="155" t="s">
        <v>483</v>
      </c>
      <c r="G213" s="156" t="s">
        <v>117</v>
      </c>
      <c r="H213" s="157">
        <v>42366</v>
      </c>
      <c r="I213" s="61"/>
      <c r="J213" s="22"/>
      <c r="K213" s="23"/>
      <c r="L213" s="47"/>
      <c r="M213" s="26"/>
      <c r="N213" s="26"/>
      <c r="O213" s="26"/>
      <c r="P213" s="26"/>
      <c r="Q213" s="25"/>
      <c r="R213" s="4"/>
    </row>
    <row r="214" spans="1:18" x14ac:dyDescent="0.2">
      <c r="A214" s="38"/>
      <c r="B214" s="21" t="s">
        <v>220</v>
      </c>
      <c r="C214" s="18">
        <v>301010020</v>
      </c>
      <c r="D214" s="27"/>
      <c r="E214" s="20"/>
      <c r="F214" s="20"/>
      <c r="G214" s="53"/>
      <c r="H214" s="53"/>
      <c r="I214" s="53"/>
      <c r="J214" s="22">
        <v>703</v>
      </c>
      <c r="K214" s="28">
        <v>110300590</v>
      </c>
      <c r="L214" s="47">
        <v>610</v>
      </c>
      <c r="M214" s="26">
        <v>23729900</v>
      </c>
      <c r="N214" s="26">
        <v>23729900</v>
      </c>
      <c r="O214" s="26">
        <v>61249500</v>
      </c>
      <c r="P214" s="26">
        <v>61673100</v>
      </c>
      <c r="Q214" s="26">
        <v>61673100</v>
      </c>
      <c r="R214" s="4"/>
    </row>
    <row r="215" spans="1:18" x14ac:dyDescent="0.2">
      <c r="A215" s="38"/>
      <c r="B215" s="21" t="s">
        <v>220</v>
      </c>
      <c r="C215" s="18">
        <v>301010020</v>
      </c>
      <c r="D215" s="27"/>
      <c r="E215" s="20"/>
      <c r="F215" s="20"/>
      <c r="G215" s="53"/>
      <c r="H215" s="53"/>
      <c r="I215" s="53"/>
      <c r="J215" s="22">
        <v>703</v>
      </c>
      <c r="K215" s="28">
        <v>110300590</v>
      </c>
      <c r="L215" s="47">
        <v>620</v>
      </c>
      <c r="M215" s="26">
        <v>14604000</v>
      </c>
      <c r="N215" s="26">
        <v>14604000</v>
      </c>
      <c r="O215" s="26">
        <v>0</v>
      </c>
      <c r="P215" s="26">
        <v>0</v>
      </c>
      <c r="Q215" s="26">
        <v>0</v>
      </c>
      <c r="R215" s="4"/>
    </row>
    <row r="216" spans="1:18" x14ac:dyDescent="0.2">
      <c r="A216" s="38"/>
      <c r="B216" s="21" t="s">
        <v>220</v>
      </c>
      <c r="C216" s="18">
        <v>301010020</v>
      </c>
      <c r="D216" s="27"/>
      <c r="E216" s="20"/>
      <c r="F216" s="20"/>
      <c r="G216" s="53"/>
      <c r="H216" s="53"/>
      <c r="I216" s="53"/>
      <c r="J216" s="22">
        <v>703</v>
      </c>
      <c r="K216" s="28">
        <v>110310210</v>
      </c>
      <c r="L216" s="47">
        <v>610</v>
      </c>
      <c r="M216" s="26">
        <v>20000</v>
      </c>
      <c r="N216" s="26">
        <v>20000</v>
      </c>
      <c r="O216" s="26">
        <v>95000</v>
      </c>
      <c r="P216" s="26">
        <v>0</v>
      </c>
      <c r="Q216" s="26">
        <v>0</v>
      </c>
      <c r="R216" s="4"/>
    </row>
    <row r="217" spans="1:18" x14ac:dyDescent="0.2">
      <c r="A217" s="38"/>
      <c r="B217" s="21" t="s">
        <v>220</v>
      </c>
      <c r="C217" s="18">
        <v>301010020</v>
      </c>
      <c r="D217" s="27"/>
      <c r="E217" s="20"/>
      <c r="F217" s="20"/>
      <c r="G217" s="53"/>
      <c r="H217" s="53"/>
      <c r="I217" s="53"/>
      <c r="J217" s="22">
        <v>703</v>
      </c>
      <c r="K217" s="28">
        <v>110310780</v>
      </c>
      <c r="L217" s="47">
        <v>610</v>
      </c>
      <c r="M217" s="26">
        <v>11229500</v>
      </c>
      <c r="N217" s="26">
        <v>11229500</v>
      </c>
      <c r="O217" s="26">
        <v>0</v>
      </c>
      <c r="P217" s="26">
        <v>0</v>
      </c>
      <c r="Q217" s="26">
        <v>0</v>
      </c>
    </row>
    <row r="218" spans="1:18" x14ac:dyDescent="0.2">
      <c r="A218" s="38"/>
      <c r="B218" s="21" t="s">
        <v>220</v>
      </c>
      <c r="C218" s="18">
        <v>301010020</v>
      </c>
      <c r="D218" s="27"/>
      <c r="E218" s="20"/>
      <c r="F218" s="20"/>
      <c r="G218" s="53"/>
      <c r="H218" s="53"/>
      <c r="I218" s="53"/>
      <c r="J218" s="22">
        <v>703</v>
      </c>
      <c r="K218" s="28">
        <v>110310780</v>
      </c>
      <c r="L218" s="47">
        <v>620</v>
      </c>
      <c r="M218" s="26">
        <v>9800000</v>
      </c>
      <c r="N218" s="26">
        <v>8850000</v>
      </c>
      <c r="O218" s="26">
        <v>0</v>
      </c>
      <c r="P218" s="26">
        <v>0</v>
      </c>
      <c r="Q218" s="26">
        <v>0</v>
      </c>
    </row>
    <row r="219" spans="1:18" x14ac:dyDescent="0.2">
      <c r="A219" s="38"/>
      <c r="B219" s="21" t="s">
        <v>220</v>
      </c>
      <c r="C219" s="18">
        <v>301010020</v>
      </c>
      <c r="D219" s="27"/>
      <c r="E219" s="20"/>
      <c r="F219" s="20"/>
      <c r="G219" s="53"/>
      <c r="H219" s="53"/>
      <c r="I219" s="53"/>
      <c r="J219" s="22">
        <v>703</v>
      </c>
      <c r="K219" s="28">
        <v>110310780</v>
      </c>
      <c r="L219" s="47">
        <v>630</v>
      </c>
      <c r="M219" s="26">
        <v>0</v>
      </c>
      <c r="N219" s="26">
        <v>0</v>
      </c>
      <c r="O219" s="26">
        <v>0</v>
      </c>
      <c r="P219" s="26">
        <v>0</v>
      </c>
      <c r="Q219" s="26">
        <v>0</v>
      </c>
    </row>
    <row r="220" spans="1:18" x14ac:dyDescent="0.2">
      <c r="A220" s="38"/>
      <c r="B220" s="21" t="s">
        <v>220</v>
      </c>
      <c r="C220" s="18">
        <v>301010020</v>
      </c>
      <c r="D220" s="27"/>
      <c r="E220" s="20"/>
      <c r="F220" s="20"/>
      <c r="G220" s="53"/>
      <c r="H220" s="53"/>
      <c r="I220" s="53"/>
      <c r="J220" s="22">
        <v>703</v>
      </c>
      <c r="K220" s="28">
        <v>110310780</v>
      </c>
      <c r="L220" s="47">
        <v>810</v>
      </c>
      <c r="M220" s="26">
        <v>224500</v>
      </c>
      <c r="N220" s="26">
        <v>0</v>
      </c>
      <c r="O220" s="26">
        <v>0</v>
      </c>
      <c r="P220" s="26">
        <v>0</v>
      </c>
      <c r="Q220" s="26">
        <v>0</v>
      </c>
    </row>
    <row r="221" spans="1:18" x14ac:dyDescent="0.2">
      <c r="A221" s="38"/>
      <c r="B221" s="21" t="s">
        <v>220</v>
      </c>
      <c r="C221" s="18">
        <v>301010020</v>
      </c>
      <c r="D221" s="27"/>
      <c r="E221" s="20"/>
      <c r="F221" s="20"/>
      <c r="G221" s="53"/>
      <c r="H221" s="53"/>
      <c r="I221" s="53"/>
      <c r="J221" s="22">
        <v>703</v>
      </c>
      <c r="K221" s="28">
        <v>250110580</v>
      </c>
      <c r="L221" s="47">
        <v>620</v>
      </c>
      <c r="M221" s="26">
        <v>242300</v>
      </c>
      <c r="N221" s="26">
        <v>242300</v>
      </c>
      <c r="O221" s="26">
        <v>0</v>
      </c>
      <c r="P221" s="26">
        <v>0</v>
      </c>
      <c r="Q221" s="26">
        <v>0</v>
      </c>
    </row>
    <row r="222" spans="1:18" x14ac:dyDescent="0.2">
      <c r="A222" s="38"/>
      <c r="B222" s="21" t="s">
        <v>220</v>
      </c>
      <c r="C222" s="18">
        <v>301010020</v>
      </c>
      <c r="D222" s="27"/>
      <c r="E222" s="20"/>
      <c r="F222" s="20"/>
      <c r="G222" s="53"/>
      <c r="H222" s="53"/>
      <c r="I222" s="53"/>
      <c r="J222" s="22">
        <v>703</v>
      </c>
      <c r="K222" s="28">
        <v>320110490</v>
      </c>
      <c r="L222" s="47">
        <v>610</v>
      </c>
      <c r="M222" s="26">
        <v>50000</v>
      </c>
      <c r="N222" s="26">
        <v>50000</v>
      </c>
      <c r="O222" s="26">
        <v>60000</v>
      </c>
      <c r="P222" s="26">
        <v>60000</v>
      </c>
      <c r="Q222" s="26">
        <v>60000</v>
      </c>
    </row>
    <row r="223" spans="1:18" x14ac:dyDescent="0.2">
      <c r="A223" s="38"/>
      <c r="B223" s="21" t="s">
        <v>220</v>
      </c>
      <c r="C223" s="18">
        <v>301010020</v>
      </c>
      <c r="D223" s="27"/>
      <c r="E223" s="20"/>
      <c r="F223" s="20"/>
      <c r="G223" s="53"/>
      <c r="H223" s="53"/>
      <c r="I223" s="53"/>
      <c r="J223" s="22">
        <v>703</v>
      </c>
      <c r="K223" s="28">
        <v>420109910</v>
      </c>
      <c r="L223" s="47">
        <v>610</v>
      </c>
      <c r="M223" s="26">
        <v>12500</v>
      </c>
      <c r="N223" s="26">
        <v>12500</v>
      </c>
      <c r="O223" s="26">
        <v>30000</v>
      </c>
      <c r="P223" s="26">
        <v>30000</v>
      </c>
      <c r="Q223" s="26">
        <v>30000</v>
      </c>
    </row>
    <row r="224" spans="1:18" x14ac:dyDescent="0.2">
      <c r="A224" s="38"/>
      <c r="B224" s="21" t="s">
        <v>220</v>
      </c>
      <c r="C224" s="18">
        <v>301010020</v>
      </c>
      <c r="D224" s="27"/>
      <c r="E224" s="20"/>
      <c r="F224" s="20"/>
      <c r="G224" s="53"/>
      <c r="H224" s="53"/>
      <c r="I224" s="53"/>
      <c r="J224" s="22">
        <v>703</v>
      </c>
      <c r="K224" s="28">
        <v>420109910</v>
      </c>
      <c r="L224" s="47">
        <v>620</v>
      </c>
      <c r="M224" s="26">
        <v>7500</v>
      </c>
      <c r="N224" s="26">
        <v>7500</v>
      </c>
      <c r="O224" s="26">
        <v>0</v>
      </c>
      <c r="P224" s="26">
        <v>0</v>
      </c>
      <c r="Q224" s="26">
        <v>0</v>
      </c>
    </row>
    <row r="225" spans="1:18" x14ac:dyDescent="0.2">
      <c r="A225" s="38"/>
      <c r="B225" s="21" t="s">
        <v>220</v>
      </c>
      <c r="C225" s="18">
        <v>301010020</v>
      </c>
      <c r="D225" s="27"/>
      <c r="E225" s="20"/>
      <c r="F225" s="20"/>
      <c r="G225" s="53"/>
      <c r="H225" s="53"/>
      <c r="I225" s="53"/>
      <c r="J225" s="22">
        <v>703</v>
      </c>
      <c r="K225" s="28">
        <v>610110460</v>
      </c>
      <c r="L225" s="47">
        <v>610</v>
      </c>
      <c r="M225" s="26">
        <v>910100</v>
      </c>
      <c r="N225" s="26">
        <v>910100</v>
      </c>
      <c r="O225" s="26">
        <v>0</v>
      </c>
      <c r="P225" s="113">
        <v>0</v>
      </c>
      <c r="Q225" s="113">
        <v>0</v>
      </c>
    </row>
    <row r="226" spans="1:18" x14ac:dyDescent="0.2">
      <c r="A226" s="38"/>
      <c r="B226" s="21" t="s">
        <v>220</v>
      </c>
      <c r="C226" s="18">
        <v>301010020</v>
      </c>
      <c r="D226" s="27"/>
      <c r="E226" s="20"/>
      <c r="F226" s="20"/>
      <c r="G226" s="53"/>
      <c r="H226" s="53"/>
      <c r="I226" s="53"/>
      <c r="J226" s="22">
        <v>703</v>
      </c>
      <c r="K226" s="28">
        <v>610110460</v>
      </c>
      <c r="L226" s="47">
        <v>620</v>
      </c>
      <c r="M226" s="26">
        <v>1322400</v>
      </c>
      <c r="N226" s="26">
        <v>1322400</v>
      </c>
      <c r="O226" s="26">
        <v>2688100</v>
      </c>
      <c r="P226" s="113">
        <v>2688100</v>
      </c>
      <c r="Q226" s="25">
        <v>2688100</v>
      </c>
    </row>
    <row r="227" spans="1:18" x14ac:dyDescent="0.2">
      <c r="A227" s="38"/>
      <c r="B227" s="21" t="s">
        <v>217</v>
      </c>
      <c r="C227" s="18">
        <v>301010020</v>
      </c>
      <c r="D227" s="27"/>
      <c r="E227" s="20"/>
      <c r="F227" s="20"/>
      <c r="G227" s="53"/>
      <c r="H227" s="53"/>
      <c r="I227" s="53"/>
      <c r="J227" s="22">
        <v>703</v>
      </c>
      <c r="K227" s="28">
        <v>610110460</v>
      </c>
      <c r="L227" s="47">
        <v>610</v>
      </c>
      <c r="M227" s="26">
        <v>1455000</v>
      </c>
      <c r="N227" s="26">
        <v>1450800</v>
      </c>
      <c r="O227" s="26">
        <v>2029400</v>
      </c>
      <c r="P227" s="113">
        <v>2029400</v>
      </c>
      <c r="Q227" s="113">
        <v>2029400</v>
      </c>
    </row>
    <row r="228" spans="1:18" x14ac:dyDescent="0.2">
      <c r="A228" s="38"/>
      <c r="B228" s="21" t="s">
        <v>220</v>
      </c>
      <c r="C228" s="18">
        <v>301010020</v>
      </c>
      <c r="D228" s="27"/>
      <c r="E228" s="20"/>
      <c r="F228" s="20"/>
      <c r="G228" s="53"/>
      <c r="H228" s="53"/>
      <c r="I228" s="53"/>
      <c r="J228" s="22">
        <v>703</v>
      </c>
      <c r="K228" s="28">
        <v>650110280</v>
      </c>
      <c r="L228" s="47">
        <v>610</v>
      </c>
      <c r="M228" s="26">
        <v>156100</v>
      </c>
      <c r="N228" s="26">
        <v>156100</v>
      </c>
      <c r="O228" s="26">
        <v>443800</v>
      </c>
      <c r="P228" s="26">
        <v>443800</v>
      </c>
      <c r="Q228" s="26">
        <v>443800</v>
      </c>
    </row>
    <row r="229" spans="1:18" x14ac:dyDescent="0.2">
      <c r="A229" s="38"/>
      <c r="B229" s="21" t="s">
        <v>220</v>
      </c>
      <c r="C229" s="18">
        <v>301010020</v>
      </c>
      <c r="D229" s="27"/>
      <c r="E229" s="20"/>
      <c r="F229" s="20"/>
      <c r="G229" s="53"/>
      <c r="H229" s="53"/>
      <c r="I229" s="53"/>
      <c r="J229" s="22">
        <v>703</v>
      </c>
      <c r="K229" s="28">
        <v>650110280</v>
      </c>
      <c r="L229" s="47">
        <v>620</v>
      </c>
      <c r="M229" s="26">
        <v>381100</v>
      </c>
      <c r="N229" s="26">
        <v>381100</v>
      </c>
      <c r="O229" s="26">
        <v>56200</v>
      </c>
      <c r="P229" s="26">
        <v>56200</v>
      </c>
      <c r="Q229" s="26">
        <v>56200</v>
      </c>
    </row>
    <row r="230" spans="1:18" x14ac:dyDescent="0.2">
      <c r="A230" s="38"/>
      <c r="B230" s="21" t="s">
        <v>217</v>
      </c>
      <c r="C230" s="18">
        <v>301010020</v>
      </c>
      <c r="D230" s="27"/>
      <c r="E230" s="20"/>
      <c r="F230" s="20"/>
      <c r="G230" s="53"/>
      <c r="H230" s="53"/>
      <c r="I230" s="53"/>
      <c r="J230" s="22">
        <v>703</v>
      </c>
      <c r="K230" s="28">
        <v>650110280</v>
      </c>
      <c r="L230" s="47">
        <v>610</v>
      </c>
      <c r="M230" s="26">
        <v>485200</v>
      </c>
      <c r="N230" s="26">
        <v>463900</v>
      </c>
      <c r="O230" s="26">
        <v>357500</v>
      </c>
      <c r="P230" s="26">
        <v>378000</v>
      </c>
      <c r="Q230" s="26">
        <v>337500</v>
      </c>
    </row>
    <row r="231" spans="1:18" x14ac:dyDescent="0.2">
      <c r="A231" s="38"/>
      <c r="B231" s="21" t="s">
        <v>217</v>
      </c>
      <c r="C231" s="18">
        <v>301010020</v>
      </c>
      <c r="D231" s="27"/>
      <c r="E231" s="20"/>
      <c r="F231" s="20"/>
      <c r="G231" s="53"/>
      <c r="H231" s="53"/>
      <c r="I231" s="53"/>
      <c r="J231" s="22">
        <v>703</v>
      </c>
      <c r="K231" s="28">
        <v>710200590</v>
      </c>
      <c r="L231" s="47">
        <v>610</v>
      </c>
      <c r="M231" s="26">
        <v>74687500</v>
      </c>
      <c r="N231" s="26">
        <v>74687500</v>
      </c>
      <c r="O231" s="26">
        <v>80851200</v>
      </c>
      <c r="P231" s="26">
        <v>81559200</v>
      </c>
      <c r="Q231" s="26">
        <v>81559200</v>
      </c>
    </row>
    <row r="232" spans="1:18" x14ac:dyDescent="0.2">
      <c r="A232" s="38"/>
      <c r="B232" s="21" t="s">
        <v>217</v>
      </c>
      <c r="C232" s="18">
        <v>301010020</v>
      </c>
      <c r="D232" s="27"/>
      <c r="E232" s="20"/>
      <c r="F232" s="20"/>
      <c r="G232" s="53"/>
      <c r="H232" s="53"/>
      <c r="I232" s="53"/>
      <c r="J232" s="22">
        <v>703</v>
      </c>
      <c r="K232" s="28">
        <v>710210210</v>
      </c>
      <c r="L232" s="47">
        <v>610</v>
      </c>
      <c r="M232" s="26">
        <v>100000</v>
      </c>
      <c r="N232" s="26">
        <v>100000</v>
      </c>
      <c r="O232" s="26">
        <v>100000</v>
      </c>
      <c r="P232" s="26">
        <v>0</v>
      </c>
      <c r="Q232" s="25">
        <v>0</v>
      </c>
    </row>
    <row r="233" spans="1:18" x14ac:dyDescent="0.2">
      <c r="A233" s="38"/>
      <c r="B233" s="21" t="s">
        <v>217</v>
      </c>
      <c r="C233" s="18">
        <v>301010020</v>
      </c>
      <c r="D233" s="27"/>
      <c r="E233" s="20"/>
      <c r="F233" s="20"/>
      <c r="G233" s="53"/>
      <c r="H233" s="53"/>
      <c r="I233" s="53"/>
      <c r="J233" s="22">
        <v>703</v>
      </c>
      <c r="K233" s="28">
        <v>710209020</v>
      </c>
      <c r="L233" s="47">
        <v>610</v>
      </c>
      <c r="M233" s="26">
        <v>600000</v>
      </c>
      <c r="N233" s="26">
        <v>493700</v>
      </c>
      <c r="O233" s="26">
        <v>0</v>
      </c>
      <c r="P233" s="26">
        <v>0</v>
      </c>
      <c r="Q233" s="25"/>
    </row>
    <row r="234" spans="1:18" x14ac:dyDescent="0.2">
      <c r="A234" s="38"/>
      <c r="B234" s="21" t="s">
        <v>217</v>
      </c>
      <c r="C234" s="18">
        <v>301010020</v>
      </c>
      <c r="D234" s="27"/>
      <c r="E234" s="20"/>
      <c r="F234" s="20"/>
      <c r="G234" s="53"/>
      <c r="H234" s="53"/>
      <c r="I234" s="53"/>
      <c r="J234" s="22">
        <v>703</v>
      </c>
      <c r="K234" s="28">
        <v>710210610</v>
      </c>
      <c r="L234" s="47">
        <v>610</v>
      </c>
      <c r="M234" s="26">
        <v>190000</v>
      </c>
      <c r="N234" s="26">
        <v>190000</v>
      </c>
      <c r="O234" s="26">
        <v>0</v>
      </c>
      <c r="P234" s="26">
        <v>0</v>
      </c>
      <c r="Q234" s="25"/>
    </row>
    <row r="235" spans="1:18" x14ac:dyDescent="0.2">
      <c r="A235" s="38"/>
      <c r="B235" s="21" t="s">
        <v>217</v>
      </c>
      <c r="C235" s="18">
        <v>301010020</v>
      </c>
      <c r="D235" s="27"/>
      <c r="E235" s="20"/>
      <c r="F235" s="20"/>
      <c r="G235" s="53"/>
      <c r="H235" s="53"/>
      <c r="I235" s="53"/>
      <c r="J235" s="22">
        <v>703</v>
      </c>
      <c r="K235" s="28" t="s">
        <v>320</v>
      </c>
      <c r="L235" s="47">
        <v>610</v>
      </c>
      <c r="M235" s="26">
        <v>1057700</v>
      </c>
      <c r="N235" s="26">
        <v>1057600</v>
      </c>
      <c r="O235" s="26">
        <v>0</v>
      </c>
      <c r="P235" s="26">
        <v>2440600</v>
      </c>
      <c r="Q235" s="26">
        <v>0</v>
      </c>
    </row>
    <row r="236" spans="1:18" s="17" customFormat="1" ht="24" customHeight="1" x14ac:dyDescent="0.25">
      <c r="A236" s="82"/>
      <c r="B236" s="11"/>
      <c r="C236" s="12">
        <v>301010021</v>
      </c>
      <c r="D236" s="242" t="s">
        <v>34</v>
      </c>
      <c r="E236" s="242"/>
      <c r="F236" s="242"/>
      <c r="G236" s="59"/>
      <c r="H236" s="59"/>
      <c r="I236" s="59"/>
      <c r="J236" s="13"/>
      <c r="K236" s="14"/>
      <c r="L236" s="46"/>
      <c r="M236" s="15">
        <f>SUM(M238:M254)</f>
        <v>3581000</v>
      </c>
      <c r="N236" s="15">
        <f>SUM(N238:N254)</f>
        <v>3349700</v>
      </c>
      <c r="O236" s="15">
        <f>SUM(O238:O254)</f>
        <v>1605000</v>
      </c>
      <c r="P236" s="15">
        <f>SUM(P238:P254)</f>
        <v>1605000</v>
      </c>
      <c r="Q236" s="15">
        <f>SUM(Q238:Q254)</f>
        <v>1605000</v>
      </c>
      <c r="R236" s="16"/>
    </row>
    <row r="237" spans="1:18" ht="20.399999999999999" x14ac:dyDescent="0.2">
      <c r="A237" s="38"/>
      <c r="B237" s="21"/>
      <c r="C237" s="18">
        <v>301010021</v>
      </c>
      <c r="D237" s="27"/>
      <c r="E237" s="20"/>
      <c r="F237" s="79" t="s">
        <v>121</v>
      </c>
      <c r="G237" s="55" t="s">
        <v>91</v>
      </c>
      <c r="H237" s="54">
        <v>42005</v>
      </c>
      <c r="I237" s="53"/>
      <c r="J237" s="22"/>
      <c r="K237" s="23"/>
      <c r="L237" s="47"/>
      <c r="M237" s="26"/>
      <c r="N237" s="26"/>
      <c r="O237" s="26"/>
      <c r="P237" s="26"/>
      <c r="Q237" s="25"/>
    </row>
    <row r="238" spans="1:18" x14ac:dyDescent="0.2">
      <c r="A238" s="38"/>
      <c r="B238" s="21" t="s">
        <v>220</v>
      </c>
      <c r="C238" s="18">
        <v>301010021</v>
      </c>
      <c r="D238" s="27"/>
      <c r="E238" s="20"/>
      <c r="F238" s="20"/>
      <c r="G238" s="53"/>
      <c r="H238" s="53"/>
      <c r="I238" s="53"/>
      <c r="J238" s="22">
        <v>707</v>
      </c>
      <c r="K238" s="28">
        <v>1310110220</v>
      </c>
      <c r="L238" s="47">
        <v>610</v>
      </c>
      <c r="M238" s="26">
        <v>2234000</v>
      </c>
      <c r="N238" s="26">
        <v>2233300</v>
      </c>
      <c r="O238" s="26">
        <v>0</v>
      </c>
      <c r="P238" s="26">
        <v>0</v>
      </c>
      <c r="Q238" s="25">
        <v>0</v>
      </c>
    </row>
    <row r="239" spans="1:18" x14ac:dyDescent="0.2">
      <c r="A239" s="38"/>
      <c r="B239" s="21" t="s">
        <v>220</v>
      </c>
      <c r="C239" s="18">
        <v>301010021</v>
      </c>
      <c r="D239" s="27"/>
      <c r="E239" s="20"/>
      <c r="F239" s="20"/>
      <c r="G239" s="53"/>
      <c r="H239" s="53"/>
      <c r="I239" s="53"/>
      <c r="J239" s="22">
        <v>707</v>
      </c>
      <c r="K239" s="28">
        <v>1310210220</v>
      </c>
      <c r="L239" s="47">
        <v>610</v>
      </c>
      <c r="M239" s="26">
        <v>136000</v>
      </c>
      <c r="N239" s="26">
        <v>135900</v>
      </c>
      <c r="O239" s="26">
        <v>0</v>
      </c>
      <c r="P239" s="26">
        <v>0</v>
      </c>
      <c r="Q239" s="26">
        <v>0</v>
      </c>
    </row>
    <row r="240" spans="1:18" x14ac:dyDescent="0.2">
      <c r="A240" s="38"/>
      <c r="B240" s="21" t="s">
        <v>220</v>
      </c>
      <c r="C240" s="18">
        <v>301010021</v>
      </c>
      <c r="D240" s="27"/>
      <c r="E240" s="20"/>
      <c r="F240" s="20"/>
      <c r="G240" s="53"/>
      <c r="H240" s="53"/>
      <c r="I240" s="53"/>
      <c r="J240" s="22">
        <v>709</v>
      </c>
      <c r="K240" s="28">
        <v>1310210220</v>
      </c>
      <c r="L240" s="47">
        <v>610</v>
      </c>
      <c r="M240" s="26">
        <v>0</v>
      </c>
      <c r="N240" s="26">
        <v>0</v>
      </c>
      <c r="O240" s="26">
        <v>150000</v>
      </c>
      <c r="P240" s="26">
        <v>150000</v>
      </c>
      <c r="Q240" s="26">
        <v>150000</v>
      </c>
    </row>
    <row r="241" spans="1:18" x14ac:dyDescent="0.2">
      <c r="A241" s="38"/>
      <c r="B241" s="21" t="s">
        <v>221</v>
      </c>
      <c r="C241" s="18">
        <v>301010021</v>
      </c>
      <c r="D241" s="27"/>
      <c r="E241" s="20"/>
      <c r="F241" s="20"/>
      <c r="G241" s="53"/>
      <c r="H241" s="53"/>
      <c r="I241" s="53"/>
      <c r="J241" s="22">
        <v>707</v>
      </c>
      <c r="K241" s="28">
        <v>1310310220</v>
      </c>
      <c r="L241" s="47">
        <v>240</v>
      </c>
      <c r="M241" s="26">
        <v>115000</v>
      </c>
      <c r="N241" s="26">
        <v>113400</v>
      </c>
      <c r="O241" s="26">
        <v>0</v>
      </c>
      <c r="P241" s="26">
        <v>0</v>
      </c>
      <c r="Q241" s="26">
        <v>0</v>
      </c>
    </row>
    <row r="242" spans="1:18" x14ac:dyDescent="0.2">
      <c r="A242" s="38"/>
      <c r="B242" s="21" t="s">
        <v>221</v>
      </c>
      <c r="C242" s="18">
        <v>301010021</v>
      </c>
      <c r="D242" s="27"/>
      <c r="E242" s="20"/>
      <c r="F242" s="20"/>
      <c r="G242" s="53"/>
      <c r="H242" s="53"/>
      <c r="I242" s="53"/>
      <c r="J242" s="22">
        <v>709</v>
      </c>
      <c r="K242" s="28">
        <v>1310310220</v>
      </c>
      <c r="L242" s="47">
        <v>240</v>
      </c>
      <c r="M242" s="26">
        <v>0</v>
      </c>
      <c r="N242" s="26">
        <v>0</v>
      </c>
      <c r="O242" s="26">
        <v>115000</v>
      </c>
      <c r="P242" s="26">
        <v>115000</v>
      </c>
      <c r="Q242" s="26">
        <v>115000</v>
      </c>
    </row>
    <row r="243" spans="1:18" x14ac:dyDescent="0.2">
      <c r="A243" s="38"/>
      <c r="B243" s="21" t="s">
        <v>220</v>
      </c>
      <c r="C243" s="18">
        <v>301010021</v>
      </c>
      <c r="D243" s="27"/>
      <c r="E243" s="20"/>
      <c r="F243" s="20"/>
      <c r="G243" s="53"/>
      <c r="H243" s="53"/>
      <c r="I243" s="53"/>
      <c r="J243" s="22">
        <v>707</v>
      </c>
      <c r="K243" s="28">
        <v>1310410220</v>
      </c>
      <c r="L243" s="47">
        <v>610</v>
      </c>
      <c r="M243" s="26">
        <v>606000</v>
      </c>
      <c r="N243" s="26">
        <v>378300</v>
      </c>
      <c r="O243" s="26"/>
      <c r="P243" s="26"/>
      <c r="Q243" s="26"/>
    </row>
    <row r="244" spans="1:18" x14ac:dyDescent="0.2">
      <c r="A244" s="38"/>
      <c r="B244" s="21" t="s">
        <v>220</v>
      </c>
      <c r="C244" s="18">
        <v>301010021</v>
      </c>
      <c r="D244" s="27"/>
      <c r="E244" s="20"/>
      <c r="F244" s="20"/>
      <c r="G244" s="53"/>
      <c r="H244" s="53"/>
      <c r="I244" s="53"/>
      <c r="J244" s="22">
        <v>707</v>
      </c>
      <c r="K244" s="28">
        <v>1310410220</v>
      </c>
      <c r="L244" s="47">
        <v>620</v>
      </c>
      <c r="M244" s="26">
        <v>220000</v>
      </c>
      <c r="N244" s="26">
        <v>220000</v>
      </c>
      <c r="O244" s="26"/>
      <c r="P244" s="26"/>
      <c r="Q244" s="26"/>
    </row>
    <row r="245" spans="1:18" x14ac:dyDescent="0.2">
      <c r="A245" s="38"/>
      <c r="B245" s="21" t="s">
        <v>220</v>
      </c>
      <c r="C245" s="18">
        <v>301010021</v>
      </c>
      <c r="D245" s="27"/>
      <c r="E245" s="20"/>
      <c r="F245" s="20"/>
      <c r="G245" s="53"/>
      <c r="H245" s="53"/>
      <c r="I245" s="53"/>
      <c r="J245" s="22">
        <v>709</v>
      </c>
      <c r="K245" s="28">
        <v>1310410220</v>
      </c>
      <c r="L245" s="47">
        <v>610</v>
      </c>
      <c r="M245" s="26">
        <v>0</v>
      </c>
      <c r="N245" s="26">
        <v>0</v>
      </c>
      <c r="O245" s="26">
        <v>738500</v>
      </c>
      <c r="P245" s="26">
        <v>738500</v>
      </c>
      <c r="Q245" s="26">
        <v>738500</v>
      </c>
    </row>
    <row r="246" spans="1:18" x14ac:dyDescent="0.2">
      <c r="A246" s="38"/>
      <c r="B246" s="21" t="s">
        <v>220</v>
      </c>
      <c r="C246" s="18">
        <v>301010021</v>
      </c>
      <c r="D246" s="27"/>
      <c r="E246" s="20"/>
      <c r="F246" s="20"/>
      <c r="G246" s="53"/>
      <c r="H246" s="53"/>
      <c r="I246" s="53"/>
      <c r="J246" s="22">
        <v>709</v>
      </c>
      <c r="K246" s="28">
        <v>1310410220</v>
      </c>
      <c r="L246" s="47">
        <v>620</v>
      </c>
      <c r="M246" s="26">
        <v>0</v>
      </c>
      <c r="N246" s="26">
        <v>0</v>
      </c>
      <c r="O246" s="26">
        <v>161500</v>
      </c>
      <c r="P246" s="26">
        <v>161500</v>
      </c>
      <c r="Q246" s="26">
        <v>161500</v>
      </c>
    </row>
    <row r="247" spans="1:18" x14ac:dyDescent="0.2">
      <c r="A247" s="38"/>
      <c r="B247" s="21" t="s">
        <v>217</v>
      </c>
      <c r="C247" s="18">
        <v>301010021</v>
      </c>
      <c r="D247" s="27"/>
      <c r="E247" s="20"/>
      <c r="F247" s="20"/>
      <c r="G247" s="53"/>
      <c r="H247" s="53"/>
      <c r="I247" s="53"/>
      <c r="J247" s="22">
        <v>707</v>
      </c>
      <c r="K247" s="28">
        <v>1310410220</v>
      </c>
      <c r="L247" s="47">
        <v>240</v>
      </c>
      <c r="M247" s="26">
        <v>70000</v>
      </c>
      <c r="N247" s="26">
        <v>69400</v>
      </c>
      <c r="O247" s="26">
        <v>0</v>
      </c>
      <c r="P247" s="26">
        <v>0</v>
      </c>
      <c r="Q247" s="25">
        <v>0</v>
      </c>
    </row>
    <row r="248" spans="1:18" x14ac:dyDescent="0.2">
      <c r="A248" s="38"/>
      <c r="B248" s="21" t="s">
        <v>217</v>
      </c>
      <c r="C248" s="18">
        <v>301010021</v>
      </c>
      <c r="D248" s="27"/>
      <c r="E248" s="20"/>
      <c r="F248" s="20"/>
      <c r="G248" s="53"/>
      <c r="H248" s="53"/>
      <c r="I248" s="53"/>
      <c r="J248" s="22">
        <v>709</v>
      </c>
      <c r="K248" s="28">
        <v>1310410220</v>
      </c>
      <c r="L248" s="47">
        <v>240</v>
      </c>
      <c r="M248" s="26">
        <v>0</v>
      </c>
      <c r="N248" s="26">
        <v>0</v>
      </c>
      <c r="O248" s="26">
        <v>70000</v>
      </c>
      <c r="P248" s="26">
        <v>70000</v>
      </c>
      <c r="Q248" s="25">
        <v>70000</v>
      </c>
    </row>
    <row r="249" spans="1:18" x14ac:dyDescent="0.2">
      <c r="A249" s="38"/>
      <c r="B249" s="21" t="s">
        <v>218</v>
      </c>
      <c r="C249" s="18">
        <v>301010021</v>
      </c>
      <c r="D249" s="27"/>
      <c r="E249" s="20"/>
      <c r="F249" s="20"/>
      <c r="G249" s="53"/>
      <c r="H249" s="53"/>
      <c r="I249" s="53"/>
      <c r="J249" s="22">
        <v>707</v>
      </c>
      <c r="K249" s="28">
        <v>1310410220</v>
      </c>
      <c r="L249" s="47">
        <v>240</v>
      </c>
      <c r="M249" s="26">
        <v>100000</v>
      </c>
      <c r="N249" s="26">
        <v>100000</v>
      </c>
      <c r="O249" s="26">
        <v>0</v>
      </c>
      <c r="P249" s="26">
        <v>0</v>
      </c>
      <c r="Q249" s="26">
        <v>0</v>
      </c>
    </row>
    <row r="250" spans="1:18" x14ac:dyDescent="0.2">
      <c r="A250" s="38"/>
      <c r="B250" s="21" t="s">
        <v>218</v>
      </c>
      <c r="C250" s="18">
        <v>301010021</v>
      </c>
      <c r="D250" s="27"/>
      <c r="E250" s="20"/>
      <c r="F250" s="20"/>
      <c r="G250" s="53"/>
      <c r="H250" s="53"/>
      <c r="I250" s="53"/>
      <c r="J250" s="22">
        <v>709</v>
      </c>
      <c r="K250" s="28">
        <v>1310410220</v>
      </c>
      <c r="L250" s="47">
        <v>240</v>
      </c>
      <c r="M250" s="26">
        <v>0</v>
      </c>
      <c r="N250" s="26">
        <v>0</v>
      </c>
      <c r="O250" s="26">
        <v>100000</v>
      </c>
      <c r="P250" s="26">
        <v>100000</v>
      </c>
      <c r="Q250" s="26">
        <v>100000</v>
      </c>
    </row>
    <row r="251" spans="1:18" x14ac:dyDescent="0.2">
      <c r="A251" s="38"/>
      <c r="B251" s="21" t="s">
        <v>220</v>
      </c>
      <c r="C251" s="18">
        <v>301010021</v>
      </c>
      <c r="D251" s="27"/>
      <c r="E251" s="20"/>
      <c r="F251" s="20"/>
      <c r="G251" s="53"/>
      <c r="H251" s="53"/>
      <c r="I251" s="53"/>
      <c r="J251" s="22">
        <v>709</v>
      </c>
      <c r="K251" s="28">
        <v>1310510220</v>
      </c>
      <c r="L251" s="47">
        <v>610</v>
      </c>
      <c r="M251" s="26">
        <v>0</v>
      </c>
      <c r="N251" s="26">
        <v>0</v>
      </c>
      <c r="O251" s="26">
        <v>150000</v>
      </c>
      <c r="P251" s="26">
        <v>150000</v>
      </c>
      <c r="Q251" s="25">
        <v>150000</v>
      </c>
    </row>
    <row r="252" spans="1:18" x14ac:dyDescent="0.2">
      <c r="A252" s="38"/>
      <c r="B252" s="21" t="s">
        <v>220</v>
      </c>
      <c r="C252" s="18">
        <v>301010021</v>
      </c>
      <c r="D252" s="27"/>
      <c r="E252" s="20"/>
      <c r="F252" s="20"/>
      <c r="G252" s="53"/>
      <c r="H252" s="53"/>
      <c r="I252" s="53"/>
      <c r="J252" s="22">
        <v>709</v>
      </c>
      <c r="K252" s="28">
        <v>1310610220</v>
      </c>
      <c r="L252" s="47">
        <v>240</v>
      </c>
      <c r="M252" s="26">
        <v>0</v>
      </c>
      <c r="N252" s="26">
        <v>0</v>
      </c>
      <c r="O252" s="26">
        <v>20000</v>
      </c>
      <c r="P252" s="26">
        <v>20000</v>
      </c>
      <c r="Q252" s="26">
        <v>20000</v>
      </c>
    </row>
    <row r="253" spans="1:18" x14ac:dyDescent="0.2">
      <c r="A253" s="38"/>
      <c r="B253" s="21" t="s">
        <v>221</v>
      </c>
      <c r="C253" s="18">
        <v>301010021</v>
      </c>
      <c r="D253" s="27"/>
      <c r="E253" s="20"/>
      <c r="F253" s="20"/>
      <c r="G253" s="53"/>
      <c r="H253" s="53"/>
      <c r="I253" s="53"/>
      <c r="J253" s="22">
        <v>707</v>
      </c>
      <c r="K253" s="28">
        <v>1310710220</v>
      </c>
      <c r="L253" s="47">
        <v>240</v>
      </c>
      <c r="M253" s="26">
        <v>100000</v>
      </c>
      <c r="N253" s="26">
        <v>99400</v>
      </c>
      <c r="O253" s="26">
        <v>0</v>
      </c>
      <c r="P253" s="26">
        <v>0</v>
      </c>
      <c r="Q253" s="26">
        <v>0</v>
      </c>
    </row>
    <row r="254" spans="1:18" x14ac:dyDescent="0.2">
      <c r="A254" s="38"/>
      <c r="B254" s="21" t="s">
        <v>221</v>
      </c>
      <c r="C254" s="18">
        <v>301010021</v>
      </c>
      <c r="D254" s="27"/>
      <c r="E254" s="20"/>
      <c r="F254" s="20"/>
      <c r="G254" s="53"/>
      <c r="H254" s="53"/>
      <c r="I254" s="53"/>
      <c r="J254" s="22">
        <v>709</v>
      </c>
      <c r="K254" s="28">
        <v>1310710220</v>
      </c>
      <c r="L254" s="47">
        <v>240</v>
      </c>
      <c r="M254" s="26">
        <v>0</v>
      </c>
      <c r="N254" s="26">
        <v>0</v>
      </c>
      <c r="O254" s="26">
        <v>100000</v>
      </c>
      <c r="P254" s="26">
        <v>100000</v>
      </c>
      <c r="Q254" s="26">
        <v>100000</v>
      </c>
    </row>
    <row r="255" spans="1:18" s="17" customFormat="1" ht="99" customHeight="1" x14ac:dyDescent="0.25">
      <c r="A255" s="82"/>
      <c r="B255" s="11"/>
      <c r="C255" s="12">
        <v>301010022</v>
      </c>
      <c r="D255" s="242" t="s">
        <v>33</v>
      </c>
      <c r="E255" s="242"/>
      <c r="F255" s="242"/>
      <c r="G255" s="59"/>
      <c r="H255" s="59"/>
      <c r="I255" s="59"/>
      <c r="J255" s="13"/>
      <c r="K255" s="14"/>
      <c r="L255" s="46"/>
      <c r="M255" s="15">
        <f>SUM(M261:M268)</f>
        <v>36439100</v>
      </c>
      <c r="N255" s="15">
        <f>SUM(N261:N268)</f>
        <v>36079500</v>
      </c>
      <c r="O255" s="15">
        <f>SUM(O261:O268)</f>
        <v>38747700</v>
      </c>
      <c r="P255" s="15">
        <f>SUM(P261:P268)</f>
        <v>39702000</v>
      </c>
      <c r="Q255" s="15">
        <f>SUM(Q261:Q268)</f>
        <v>39702000</v>
      </c>
      <c r="R255" s="16"/>
    </row>
    <row r="256" spans="1:18" ht="20.399999999999999" x14ac:dyDescent="0.2">
      <c r="A256" s="38"/>
      <c r="B256" s="21"/>
      <c r="C256" s="18">
        <v>301010022</v>
      </c>
      <c r="D256" s="27"/>
      <c r="E256" s="20"/>
      <c r="F256" s="29" t="s">
        <v>122</v>
      </c>
      <c r="G256" s="55" t="s">
        <v>59</v>
      </c>
      <c r="H256" s="56">
        <v>42005</v>
      </c>
      <c r="I256" s="53"/>
      <c r="J256" s="22"/>
      <c r="K256" s="23"/>
      <c r="L256" s="47"/>
      <c r="M256" s="26"/>
      <c r="N256" s="26"/>
      <c r="O256" s="26"/>
      <c r="P256" s="26"/>
      <c r="Q256" s="25"/>
    </row>
    <row r="257" spans="1:18" x14ac:dyDescent="0.2">
      <c r="A257" s="38"/>
      <c r="B257" s="21"/>
      <c r="C257" s="18">
        <v>301010022</v>
      </c>
      <c r="D257" s="27"/>
      <c r="E257" s="20"/>
      <c r="F257" s="88" t="s">
        <v>206</v>
      </c>
      <c r="G257" s="55" t="s">
        <v>59</v>
      </c>
      <c r="H257" s="56">
        <v>42005</v>
      </c>
      <c r="I257" s="53"/>
      <c r="J257" s="22"/>
      <c r="K257" s="23"/>
      <c r="L257" s="47"/>
      <c r="M257" s="26"/>
      <c r="N257" s="26"/>
      <c r="O257" s="26"/>
      <c r="P257" s="26"/>
      <c r="Q257" s="25"/>
    </row>
    <row r="258" spans="1:18" ht="20.399999999999999" x14ac:dyDescent="0.2">
      <c r="A258" s="38"/>
      <c r="B258" s="21"/>
      <c r="C258" s="18">
        <v>301010022</v>
      </c>
      <c r="D258" s="27"/>
      <c r="E258" s="20"/>
      <c r="F258" s="29" t="s">
        <v>123</v>
      </c>
      <c r="G258" s="55" t="s">
        <v>124</v>
      </c>
      <c r="H258" s="56">
        <v>42671</v>
      </c>
      <c r="I258" s="53"/>
      <c r="J258" s="22"/>
      <c r="K258" s="23"/>
      <c r="L258" s="47"/>
      <c r="M258" s="26"/>
      <c r="N258" s="26"/>
      <c r="O258" s="26"/>
      <c r="P258" s="26"/>
      <c r="Q258" s="25"/>
    </row>
    <row r="259" spans="1:18" ht="20.399999999999999" x14ac:dyDescent="0.2">
      <c r="A259" s="38"/>
      <c r="B259" s="21"/>
      <c r="C259" s="18">
        <v>301010022</v>
      </c>
      <c r="D259" s="27"/>
      <c r="E259" s="20"/>
      <c r="F259" s="29" t="s">
        <v>125</v>
      </c>
      <c r="G259" s="55" t="s">
        <v>92</v>
      </c>
      <c r="H259" s="56">
        <v>42727</v>
      </c>
      <c r="I259" s="53"/>
      <c r="J259" s="22"/>
      <c r="K259" s="23"/>
      <c r="L259" s="47"/>
      <c r="M259" s="26"/>
      <c r="N259" s="26"/>
      <c r="O259" s="26"/>
      <c r="P259" s="26"/>
      <c r="Q259" s="25"/>
    </row>
    <row r="260" spans="1:18" ht="20.399999999999999" x14ac:dyDescent="0.2">
      <c r="A260" s="38"/>
      <c r="B260" s="21"/>
      <c r="C260" s="18">
        <v>301010022</v>
      </c>
      <c r="D260" s="27"/>
      <c r="E260" s="20"/>
      <c r="F260" s="29" t="s">
        <v>126</v>
      </c>
      <c r="G260" s="55" t="s">
        <v>92</v>
      </c>
      <c r="H260" s="55" t="s">
        <v>434</v>
      </c>
      <c r="I260" s="53"/>
      <c r="J260" s="22"/>
      <c r="K260" s="23"/>
      <c r="L260" s="47"/>
      <c r="M260" s="26"/>
      <c r="N260" s="26"/>
      <c r="O260" s="26"/>
      <c r="P260" s="26"/>
      <c r="Q260" s="25"/>
    </row>
    <row r="261" spans="1:18" x14ac:dyDescent="0.2">
      <c r="A261" s="38"/>
      <c r="B261" s="21" t="s">
        <v>220</v>
      </c>
      <c r="C261" s="18">
        <v>301010022</v>
      </c>
      <c r="D261" s="27"/>
      <c r="E261" s="20"/>
      <c r="F261" s="20"/>
      <c r="G261" s="53"/>
      <c r="H261" s="53"/>
      <c r="I261" s="53"/>
      <c r="J261" s="22">
        <v>709</v>
      </c>
      <c r="K261" s="23">
        <v>110500590</v>
      </c>
      <c r="L261" s="47">
        <v>110</v>
      </c>
      <c r="M261" s="26">
        <v>26054100</v>
      </c>
      <c r="N261" s="26">
        <v>26054100</v>
      </c>
      <c r="O261" s="26">
        <v>26996500</v>
      </c>
      <c r="P261" s="26">
        <v>27798700</v>
      </c>
      <c r="Q261" s="26">
        <v>27798700</v>
      </c>
    </row>
    <row r="262" spans="1:18" x14ac:dyDescent="0.2">
      <c r="A262" s="38"/>
      <c r="B262" s="21" t="s">
        <v>220</v>
      </c>
      <c r="C262" s="18">
        <v>301010022</v>
      </c>
      <c r="D262" s="27"/>
      <c r="E262" s="20"/>
      <c r="F262" s="20"/>
      <c r="G262" s="53"/>
      <c r="H262" s="53"/>
      <c r="I262" s="53"/>
      <c r="J262" s="22">
        <v>709</v>
      </c>
      <c r="K262" s="23">
        <v>110500590</v>
      </c>
      <c r="L262" s="47">
        <v>240</v>
      </c>
      <c r="M262" s="26">
        <v>5562400</v>
      </c>
      <c r="N262" s="26">
        <v>5231600</v>
      </c>
      <c r="O262" s="26">
        <v>5158000</v>
      </c>
      <c r="P262" s="26">
        <v>5158000</v>
      </c>
      <c r="Q262" s="26">
        <v>5158000</v>
      </c>
    </row>
    <row r="263" spans="1:18" x14ac:dyDescent="0.2">
      <c r="A263" s="38"/>
      <c r="B263" s="21" t="s">
        <v>220</v>
      </c>
      <c r="C263" s="18">
        <v>301010022</v>
      </c>
      <c r="D263" s="27"/>
      <c r="E263" s="20"/>
      <c r="F263" s="20"/>
      <c r="G263" s="53"/>
      <c r="H263" s="53"/>
      <c r="I263" s="53"/>
      <c r="J263" s="22">
        <v>709</v>
      </c>
      <c r="K263" s="23">
        <v>110500590</v>
      </c>
      <c r="L263" s="47">
        <v>850</v>
      </c>
      <c r="M263" s="26">
        <v>40500</v>
      </c>
      <c r="N263" s="26">
        <v>33000</v>
      </c>
      <c r="O263" s="26">
        <v>40500</v>
      </c>
      <c r="P263" s="26">
        <v>40500</v>
      </c>
      <c r="Q263" s="26">
        <v>40500</v>
      </c>
    </row>
    <row r="264" spans="1:18" x14ac:dyDescent="0.2">
      <c r="A264" s="38"/>
      <c r="B264" s="21" t="s">
        <v>220</v>
      </c>
      <c r="C264" s="18">
        <v>301010022</v>
      </c>
      <c r="D264" s="27"/>
      <c r="E264" s="20"/>
      <c r="F264" s="20"/>
      <c r="G264" s="53"/>
      <c r="H264" s="53"/>
      <c r="I264" s="53"/>
      <c r="J264" s="22">
        <v>709</v>
      </c>
      <c r="K264" s="23">
        <v>110700590</v>
      </c>
      <c r="L264" s="47">
        <v>110</v>
      </c>
      <c r="M264" s="26">
        <v>4329000</v>
      </c>
      <c r="N264" s="26">
        <v>4329000</v>
      </c>
      <c r="O264" s="26">
        <v>6090900</v>
      </c>
      <c r="P264" s="26">
        <v>6243000</v>
      </c>
      <c r="Q264" s="26">
        <v>6243000</v>
      </c>
    </row>
    <row r="265" spans="1:18" x14ac:dyDescent="0.2">
      <c r="A265" s="38"/>
      <c r="B265" s="21" t="s">
        <v>220</v>
      </c>
      <c r="C265" s="18">
        <v>301010022</v>
      </c>
      <c r="D265" s="27"/>
      <c r="E265" s="20"/>
      <c r="F265" s="20"/>
      <c r="G265" s="53"/>
      <c r="H265" s="53"/>
      <c r="I265" s="53"/>
      <c r="J265" s="22">
        <v>709</v>
      </c>
      <c r="K265" s="23">
        <v>110700590</v>
      </c>
      <c r="L265" s="47">
        <v>240</v>
      </c>
      <c r="M265" s="26">
        <v>192000</v>
      </c>
      <c r="N265" s="26">
        <v>177200</v>
      </c>
      <c r="O265" s="26">
        <v>187600</v>
      </c>
      <c r="P265" s="26">
        <v>187600</v>
      </c>
      <c r="Q265" s="26">
        <v>187600</v>
      </c>
    </row>
    <row r="266" spans="1:18" x14ac:dyDescent="0.2">
      <c r="A266" s="38"/>
      <c r="B266" s="21" t="s">
        <v>220</v>
      </c>
      <c r="C266" s="18">
        <v>301010022</v>
      </c>
      <c r="D266" s="27"/>
      <c r="E266" s="20"/>
      <c r="F266" s="20"/>
      <c r="G266" s="53"/>
      <c r="H266" s="53"/>
      <c r="I266" s="53"/>
      <c r="J266" s="22">
        <v>709</v>
      </c>
      <c r="K266" s="23">
        <v>110700590</v>
      </c>
      <c r="L266" s="47">
        <v>850</v>
      </c>
      <c r="M266" s="26">
        <v>11100</v>
      </c>
      <c r="N266" s="26">
        <v>11100</v>
      </c>
      <c r="O266" s="26">
        <v>14200</v>
      </c>
      <c r="P266" s="26">
        <v>14200</v>
      </c>
      <c r="Q266" s="26">
        <v>14200</v>
      </c>
    </row>
    <row r="267" spans="1:18" x14ac:dyDescent="0.2">
      <c r="A267" s="38"/>
      <c r="B267" s="21" t="s">
        <v>220</v>
      </c>
      <c r="C267" s="18">
        <v>301010022</v>
      </c>
      <c r="D267" s="27"/>
      <c r="E267" s="20"/>
      <c r="F267" s="20"/>
      <c r="G267" s="53"/>
      <c r="H267" s="53"/>
      <c r="I267" s="53"/>
      <c r="J267" s="22">
        <v>709</v>
      </c>
      <c r="K267" s="23">
        <v>110810800</v>
      </c>
      <c r="L267" s="47">
        <v>240</v>
      </c>
      <c r="M267" s="26">
        <v>235000</v>
      </c>
      <c r="N267" s="26">
        <v>228500</v>
      </c>
      <c r="O267" s="26">
        <v>245000</v>
      </c>
      <c r="P267" s="26">
        <v>245000</v>
      </c>
      <c r="Q267" s="26">
        <v>245000</v>
      </c>
    </row>
    <row r="268" spans="1:18" x14ac:dyDescent="0.2">
      <c r="A268" s="38"/>
      <c r="B268" s="21" t="s">
        <v>217</v>
      </c>
      <c r="C268" s="18">
        <v>301010022</v>
      </c>
      <c r="D268" s="27"/>
      <c r="E268" s="20"/>
      <c r="F268" s="20"/>
      <c r="G268" s="53"/>
      <c r="H268" s="53"/>
      <c r="I268" s="53"/>
      <c r="J268" s="22">
        <v>709</v>
      </c>
      <c r="K268" s="23">
        <v>710210670</v>
      </c>
      <c r="L268" s="47">
        <v>350</v>
      </c>
      <c r="M268" s="26">
        <v>15000</v>
      </c>
      <c r="N268" s="26">
        <v>15000</v>
      </c>
      <c r="O268" s="26">
        <v>15000</v>
      </c>
      <c r="P268" s="26">
        <v>15000</v>
      </c>
      <c r="Q268" s="26">
        <v>15000</v>
      </c>
    </row>
    <row r="269" spans="1:18" s="17" customFormat="1" ht="39" customHeight="1" x14ac:dyDescent="0.25">
      <c r="A269" s="82">
        <v>303000000</v>
      </c>
      <c r="B269" s="11"/>
      <c r="C269" s="12">
        <v>301010024</v>
      </c>
      <c r="D269" s="242" t="s">
        <v>309</v>
      </c>
      <c r="E269" s="242"/>
      <c r="F269" s="242"/>
      <c r="G269" s="59"/>
      <c r="H269" s="59"/>
      <c r="I269" s="59"/>
      <c r="J269" s="13"/>
      <c r="K269" s="14"/>
      <c r="L269" s="46"/>
      <c r="M269" s="15">
        <f t="shared" ref="M269" si="3">SUM(M271:M273)</f>
        <v>1500000</v>
      </c>
      <c r="N269" s="15">
        <f t="shared" ref="N269" si="4">SUM(N271:N273)</f>
        <v>1410600</v>
      </c>
      <c r="O269" s="15">
        <f t="shared" ref="O269:Q269" si="5">SUM(O271:O273)</f>
        <v>1000000</v>
      </c>
      <c r="P269" s="15">
        <f t="shared" si="5"/>
        <v>0</v>
      </c>
      <c r="Q269" s="15">
        <f t="shared" si="5"/>
        <v>0</v>
      </c>
      <c r="R269" s="16"/>
    </row>
    <row r="270" spans="1:18" ht="30.6" x14ac:dyDescent="0.2">
      <c r="A270" s="38"/>
      <c r="B270" s="21"/>
      <c r="C270" s="18">
        <v>301010024</v>
      </c>
      <c r="D270" s="27"/>
      <c r="E270" s="20"/>
      <c r="F270" s="29" t="s">
        <v>164</v>
      </c>
      <c r="G270" s="62" t="s">
        <v>59</v>
      </c>
      <c r="H270" s="63">
        <v>42005</v>
      </c>
      <c r="I270" s="53"/>
      <c r="J270" s="22"/>
      <c r="K270" s="23"/>
      <c r="L270" s="47"/>
      <c r="M270" s="26"/>
      <c r="N270" s="26"/>
      <c r="O270" s="26"/>
      <c r="P270" s="26"/>
      <c r="Q270" s="25"/>
    </row>
    <row r="271" spans="1:18" x14ac:dyDescent="0.2">
      <c r="A271" s="38"/>
      <c r="B271" s="21" t="s">
        <v>213</v>
      </c>
      <c r="C271" s="18">
        <v>301010024</v>
      </c>
      <c r="D271" s="27"/>
      <c r="E271" s="20"/>
      <c r="F271" s="20"/>
      <c r="G271" s="53"/>
      <c r="H271" s="53"/>
      <c r="I271" s="53"/>
      <c r="J271" s="22">
        <v>503</v>
      </c>
      <c r="K271" s="28" t="s">
        <v>215</v>
      </c>
      <c r="L271" s="47">
        <v>240</v>
      </c>
      <c r="M271" s="26">
        <v>500000</v>
      </c>
      <c r="N271" s="26">
        <v>420200</v>
      </c>
      <c r="O271" s="26">
        <v>0</v>
      </c>
      <c r="P271" s="26">
        <v>0</v>
      </c>
      <c r="Q271" s="26">
        <v>0</v>
      </c>
    </row>
    <row r="272" spans="1:18" x14ac:dyDescent="0.2">
      <c r="A272" s="38"/>
      <c r="B272" s="21" t="s">
        <v>213</v>
      </c>
      <c r="C272" s="18">
        <v>301010024</v>
      </c>
      <c r="D272" s="27"/>
      <c r="E272" s="20"/>
      <c r="F272" s="20"/>
      <c r="G272" s="53"/>
      <c r="H272" s="53"/>
      <c r="I272" s="53"/>
      <c r="J272" s="22">
        <v>503</v>
      </c>
      <c r="K272" s="28" t="s">
        <v>316</v>
      </c>
      <c r="L272" s="47">
        <v>240</v>
      </c>
      <c r="M272" s="26">
        <v>1000000</v>
      </c>
      <c r="N272" s="26">
        <v>990400</v>
      </c>
      <c r="O272" s="26">
        <v>0</v>
      </c>
      <c r="P272" s="26">
        <v>0</v>
      </c>
      <c r="Q272" s="26">
        <v>0</v>
      </c>
    </row>
    <row r="273" spans="1:18" x14ac:dyDescent="0.2">
      <c r="A273" s="38"/>
      <c r="B273" s="21" t="s">
        <v>213</v>
      </c>
      <c r="C273" s="18">
        <v>301010024</v>
      </c>
      <c r="D273" s="27"/>
      <c r="E273" s="20"/>
      <c r="F273" s="20"/>
      <c r="G273" s="53"/>
      <c r="H273" s="53"/>
      <c r="I273" s="53"/>
      <c r="J273" s="22">
        <v>503</v>
      </c>
      <c r="K273" s="28" t="s">
        <v>422</v>
      </c>
      <c r="L273" s="47">
        <v>240</v>
      </c>
      <c r="M273" s="26">
        <v>0</v>
      </c>
      <c r="N273" s="26">
        <v>0</v>
      </c>
      <c r="O273" s="26">
        <v>1000000</v>
      </c>
      <c r="P273" s="26">
        <v>0</v>
      </c>
      <c r="Q273" s="26">
        <v>0</v>
      </c>
    </row>
    <row r="274" spans="1:18" s="17" customFormat="1" ht="49.95" customHeight="1" x14ac:dyDescent="0.25">
      <c r="A274" s="82">
        <v>301000000</v>
      </c>
      <c r="B274" s="11"/>
      <c r="C274" s="12">
        <v>301010025</v>
      </c>
      <c r="D274" s="242" t="s">
        <v>32</v>
      </c>
      <c r="E274" s="242"/>
      <c r="F274" s="242"/>
      <c r="G274" s="59"/>
      <c r="H274" s="59"/>
      <c r="I274" s="59"/>
      <c r="J274" s="13"/>
      <c r="K274" s="14"/>
      <c r="L274" s="46"/>
      <c r="M274" s="15">
        <f t="shared" ref="M274" si="6">SUM(M276:M281)</f>
        <v>3630700</v>
      </c>
      <c r="N274" s="15">
        <f t="shared" ref="N274" si="7">SUM(N276:N281)</f>
        <v>3315700</v>
      </c>
      <c r="O274" s="15">
        <f t="shared" ref="O274:Q274" si="8">SUM(O276:O281)</f>
        <v>4651400</v>
      </c>
      <c r="P274" s="15">
        <f t="shared" si="8"/>
        <v>758900</v>
      </c>
      <c r="Q274" s="15">
        <f t="shared" si="8"/>
        <v>758900</v>
      </c>
      <c r="R274" s="16"/>
    </row>
    <row r="275" spans="1:18" ht="20.399999999999999" x14ac:dyDescent="0.2">
      <c r="A275" s="38"/>
      <c r="B275" s="21"/>
      <c r="C275" s="18">
        <v>301010025</v>
      </c>
      <c r="D275" s="27"/>
      <c r="E275" s="20"/>
      <c r="F275" s="20" t="s">
        <v>131</v>
      </c>
      <c r="G275" s="54" t="s">
        <v>92</v>
      </c>
      <c r="H275" s="54">
        <v>40903</v>
      </c>
      <c r="I275" s="53"/>
      <c r="J275" s="22"/>
      <c r="K275" s="23"/>
      <c r="L275" s="47"/>
      <c r="M275" s="26"/>
      <c r="N275" s="26"/>
      <c r="O275" s="26"/>
      <c r="P275" s="26"/>
      <c r="Q275" s="25"/>
    </row>
    <row r="276" spans="1:18" ht="30.6" x14ac:dyDescent="0.2">
      <c r="A276" s="38"/>
      <c r="B276" s="21"/>
      <c r="C276" s="18">
        <v>301010025</v>
      </c>
      <c r="D276" s="27"/>
      <c r="E276" s="20"/>
      <c r="F276" s="20" t="s">
        <v>57</v>
      </c>
      <c r="G276" s="53" t="s">
        <v>92</v>
      </c>
      <c r="H276" s="54">
        <v>42005</v>
      </c>
      <c r="I276" s="53"/>
      <c r="J276" s="22"/>
      <c r="K276" s="23"/>
      <c r="L276" s="47"/>
      <c r="M276" s="26"/>
      <c r="N276" s="26"/>
      <c r="O276" s="26"/>
      <c r="P276" s="26"/>
      <c r="Q276" s="25"/>
    </row>
    <row r="277" spans="1:18" x14ac:dyDescent="0.2">
      <c r="A277" s="38"/>
      <c r="B277" s="21" t="s">
        <v>213</v>
      </c>
      <c r="C277" s="18">
        <v>301010025</v>
      </c>
      <c r="D277" s="27"/>
      <c r="E277" s="20"/>
      <c r="F277" s="20"/>
      <c r="G277" s="53"/>
      <c r="H277" s="53"/>
      <c r="I277" s="53"/>
      <c r="J277" s="22">
        <v>412</v>
      </c>
      <c r="K277" s="23">
        <v>360100590</v>
      </c>
      <c r="L277" s="47">
        <v>610</v>
      </c>
      <c r="M277" s="26">
        <v>241700</v>
      </c>
      <c r="N277" s="26">
        <v>241700</v>
      </c>
      <c r="O277" s="26">
        <v>251400</v>
      </c>
      <c r="P277" s="26">
        <v>258900</v>
      </c>
      <c r="Q277" s="26">
        <v>258900</v>
      </c>
    </row>
    <row r="278" spans="1:18" x14ac:dyDescent="0.2">
      <c r="A278" s="38"/>
      <c r="B278" s="21" t="s">
        <v>213</v>
      </c>
      <c r="C278" s="18">
        <v>301010025</v>
      </c>
      <c r="D278" s="27"/>
      <c r="E278" s="20"/>
      <c r="F278" s="20"/>
      <c r="G278" s="53"/>
      <c r="H278" s="53"/>
      <c r="I278" s="53"/>
      <c r="J278" s="22">
        <v>412</v>
      </c>
      <c r="K278" s="23">
        <v>360210050</v>
      </c>
      <c r="L278" s="47">
        <v>240</v>
      </c>
      <c r="M278" s="26">
        <v>2883500</v>
      </c>
      <c r="N278" s="26">
        <v>2883500</v>
      </c>
      <c r="O278" s="26">
        <v>1400000</v>
      </c>
      <c r="P278" s="26">
        <v>0</v>
      </c>
      <c r="Q278" s="26">
        <v>0</v>
      </c>
    </row>
    <row r="279" spans="1:18" x14ac:dyDescent="0.2">
      <c r="A279" s="38"/>
      <c r="B279" s="21" t="s">
        <v>213</v>
      </c>
      <c r="C279" s="18">
        <v>301010025</v>
      </c>
      <c r="D279" s="27"/>
      <c r="E279" s="20"/>
      <c r="F279" s="20"/>
      <c r="G279" s="53"/>
      <c r="H279" s="53"/>
      <c r="I279" s="53"/>
      <c r="J279" s="22">
        <v>412</v>
      </c>
      <c r="K279" s="23">
        <v>360210040</v>
      </c>
      <c r="L279" s="47">
        <v>240</v>
      </c>
      <c r="M279" s="26">
        <v>142500</v>
      </c>
      <c r="N279" s="26">
        <v>142500</v>
      </c>
      <c r="O279" s="26">
        <v>500000</v>
      </c>
      <c r="P279" s="26">
        <v>500000</v>
      </c>
      <c r="Q279" s="26">
        <v>500000</v>
      </c>
    </row>
    <row r="280" spans="1:18" x14ac:dyDescent="0.2">
      <c r="A280" s="38"/>
      <c r="B280" s="21" t="s">
        <v>213</v>
      </c>
      <c r="C280" s="18">
        <v>301010025</v>
      </c>
      <c r="D280" s="27"/>
      <c r="E280" s="20"/>
      <c r="F280" s="20"/>
      <c r="G280" s="53"/>
      <c r="H280" s="53"/>
      <c r="I280" s="53"/>
      <c r="J280" s="22">
        <v>412</v>
      </c>
      <c r="K280" s="23">
        <v>360210140</v>
      </c>
      <c r="L280" s="47">
        <v>240</v>
      </c>
      <c r="M280" s="26">
        <v>0</v>
      </c>
      <c r="N280" s="26">
        <v>0</v>
      </c>
      <c r="O280" s="26">
        <v>2500000</v>
      </c>
      <c r="P280" s="26">
        <v>0</v>
      </c>
      <c r="Q280" s="26">
        <v>0</v>
      </c>
    </row>
    <row r="281" spans="1:18" x14ac:dyDescent="0.2">
      <c r="A281" s="38"/>
      <c r="B281" s="21" t="s">
        <v>213</v>
      </c>
      <c r="C281" s="18">
        <v>301010025</v>
      </c>
      <c r="D281" s="27"/>
      <c r="E281" s="20"/>
      <c r="F281" s="20"/>
      <c r="G281" s="53"/>
      <c r="H281" s="53"/>
      <c r="I281" s="53"/>
      <c r="J281" s="22">
        <v>412</v>
      </c>
      <c r="K281" s="23">
        <v>360210200</v>
      </c>
      <c r="L281" s="47">
        <v>240</v>
      </c>
      <c r="M281" s="26">
        <v>363000</v>
      </c>
      <c r="N281" s="26">
        <v>48000</v>
      </c>
      <c r="O281" s="26">
        <v>0</v>
      </c>
      <c r="P281" s="26">
        <v>0</v>
      </c>
      <c r="Q281" s="26">
        <v>0</v>
      </c>
    </row>
    <row r="282" spans="1:18" s="17" customFormat="1" ht="27.45" customHeight="1" x14ac:dyDescent="0.25">
      <c r="A282" s="82">
        <v>301000000</v>
      </c>
      <c r="B282" s="11"/>
      <c r="C282" s="12">
        <v>301010031</v>
      </c>
      <c r="D282" s="242" t="s">
        <v>31</v>
      </c>
      <c r="E282" s="242"/>
      <c r="F282" s="242"/>
      <c r="G282" s="59"/>
      <c r="H282" s="59"/>
      <c r="I282" s="59"/>
      <c r="J282" s="13"/>
      <c r="K282" s="14"/>
      <c r="L282" s="46"/>
      <c r="M282" s="15">
        <f>SUM(M286:M294)</f>
        <v>5323000</v>
      </c>
      <c r="N282" s="15">
        <f>SUM(N286:N294)</f>
        <v>5261200</v>
      </c>
      <c r="O282" s="15">
        <f>SUM(O286:O294)</f>
        <v>6087500</v>
      </c>
      <c r="P282" s="15">
        <f>SUM(P286:P294)</f>
        <v>6144500</v>
      </c>
      <c r="Q282" s="15">
        <f>SUM(Q286:Q294)</f>
        <v>5471400</v>
      </c>
      <c r="R282" s="16"/>
    </row>
    <row r="283" spans="1:18" ht="20.399999999999999" x14ac:dyDescent="0.2">
      <c r="A283" s="38"/>
      <c r="B283" s="21"/>
      <c r="C283" s="18">
        <v>301010031</v>
      </c>
      <c r="D283" s="27"/>
      <c r="E283" s="20"/>
      <c r="F283" s="20" t="s">
        <v>133</v>
      </c>
      <c r="G283" s="53" t="s">
        <v>92</v>
      </c>
      <c r="H283" s="54">
        <v>42005</v>
      </c>
      <c r="I283" s="53"/>
      <c r="J283" s="22"/>
      <c r="K283" s="23"/>
      <c r="L283" s="47"/>
      <c r="M283" s="26"/>
      <c r="N283" s="26"/>
      <c r="O283" s="26"/>
      <c r="P283" s="26"/>
      <c r="Q283" s="25"/>
    </row>
    <row r="284" spans="1:18" ht="20.399999999999999" x14ac:dyDescent="0.2">
      <c r="A284" s="38"/>
      <c r="B284" s="21"/>
      <c r="C284" s="18">
        <v>301010031</v>
      </c>
      <c r="D284" s="27"/>
      <c r="E284" s="20"/>
      <c r="F284" s="20" t="s">
        <v>63</v>
      </c>
      <c r="G284" s="53" t="s">
        <v>92</v>
      </c>
      <c r="H284" s="54">
        <v>42005</v>
      </c>
      <c r="I284" s="53"/>
      <c r="J284" s="22"/>
      <c r="K284" s="28"/>
      <c r="L284" s="47"/>
      <c r="M284" s="26"/>
      <c r="N284" s="26"/>
      <c r="O284" s="26"/>
      <c r="P284" s="26"/>
      <c r="Q284" s="25"/>
    </row>
    <row r="285" spans="1:18" ht="20.399999999999999" x14ac:dyDescent="0.2">
      <c r="A285" s="38"/>
      <c r="B285" s="21"/>
      <c r="C285" s="18">
        <v>301010031</v>
      </c>
      <c r="D285" s="27"/>
      <c r="E285" s="20"/>
      <c r="F285" s="20" t="s">
        <v>132</v>
      </c>
      <c r="G285" s="53" t="s">
        <v>92</v>
      </c>
      <c r="H285" s="54">
        <v>42719</v>
      </c>
      <c r="I285" s="53"/>
      <c r="J285" s="22"/>
      <c r="K285" s="23"/>
      <c r="L285" s="47"/>
      <c r="M285" s="26"/>
      <c r="N285" s="26"/>
      <c r="O285" s="26"/>
      <c r="P285" s="26"/>
      <c r="Q285" s="25"/>
    </row>
    <row r="286" spans="1:18" x14ac:dyDescent="0.2">
      <c r="A286" s="38"/>
      <c r="B286" s="21" t="s">
        <v>217</v>
      </c>
      <c r="C286" s="18">
        <v>301010031</v>
      </c>
      <c r="D286" s="27"/>
      <c r="E286" s="20"/>
      <c r="F286" s="20"/>
      <c r="G286" s="53"/>
      <c r="H286" s="53"/>
      <c r="I286" s="53"/>
      <c r="J286" s="22">
        <v>801</v>
      </c>
      <c r="K286" s="28">
        <v>610110460</v>
      </c>
      <c r="L286" s="47">
        <v>240</v>
      </c>
      <c r="M286" s="26">
        <v>0</v>
      </c>
      <c r="N286" s="26">
        <v>0</v>
      </c>
      <c r="O286" s="26">
        <v>34600</v>
      </c>
      <c r="P286" s="26">
        <v>34600</v>
      </c>
      <c r="Q286" s="26">
        <v>34600</v>
      </c>
    </row>
    <row r="287" spans="1:18" x14ac:dyDescent="0.2">
      <c r="A287" s="38"/>
      <c r="B287" s="21" t="s">
        <v>217</v>
      </c>
      <c r="C287" s="18">
        <v>301010031</v>
      </c>
      <c r="D287" s="27"/>
      <c r="E287" s="20"/>
      <c r="F287" s="20"/>
      <c r="G287" s="53"/>
      <c r="H287" s="53"/>
      <c r="I287" s="53"/>
      <c r="J287" s="22">
        <v>801</v>
      </c>
      <c r="K287" s="28">
        <v>650110280</v>
      </c>
      <c r="L287" s="47">
        <v>240</v>
      </c>
      <c r="M287" s="26">
        <v>0</v>
      </c>
      <c r="N287" s="26">
        <v>0</v>
      </c>
      <c r="O287" s="26">
        <v>22000</v>
      </c>
      <c r="P287" s="26">
        <v>16000</v>
      </c>
      <c r="Q287" s="26">
        <v>16000</v>
      </c>
    </row>
    <row r="288" spans="1:18" x14ac:dyDescent="0.2">
      <c r="A288" s="38"/>
      <c r="B288" s="21" t="s">
        <v>217</v>
      </c>
      <c r="C288" s="18">
        <v>301010031</v>
      </c>
      <c r="D288" s="27"/>
      <c r="E288" s="20"/>
      <c r="F288" s="20"/>
      <c r="G288" s="53"/>
      <c r="H288" s="53"/>
      <c r="I288" s="53"/>
      <c r="J288" s="22">
        <v>801</v>
      </c>
      <c r="K288" s="28">
        <v>710300590</v>
      </c>
      <c r="L288" s="47">
        <v>110</v>
      </c>
      <c r="M288" s="26">
        <v>4418600</v>
      </c>
      <c r="N288" s="26">
        <v>4418000</v>
      </c>
      <c r="O288" s="26">
        <v>4950000</v>
      </c>
      <c r="P288" s="26">
        <v>4950000</v>
      </c>
      <c r="Q288" s="26">
        <v>4950000</v>
      </c>
    </row>
    <row r="289" spans="1:18" x14ac:dyDescent="0.2">
      <c r="A289" s="38"/>
      <c r="B289" s="21" t="s">
        <v>217</v>
      </c>
      <c r="C289" s="18">
        <v>301010031</v>
      </c>
      <c r="D289" s="27"/>
      <c r="E289" s="20"/>
      <c r="F289" s="20"/>
      <c r="G289" s="53"/>
      <c r="H289" s="53"/>
      <c r="I289" s="53"/>
      <c r="J289" s="22">
        <v>801</v>
      </c>
      <c r="K289" s="28">
        <v>710300590</v>
      </c>
      <c r="L289" s="47">
        <v>240</v>
      </c>
      <c r="M289" s="26">
        <v>129100</v>
      </c>
      <c r="N289" s="26">
        <v>73700</v>
      </c>
      <c r="O289" s="26">
        <v>347600</v>
      </c>
      <c r="P289" s="26">
        <v>347600</v>
      </c>
      <c r="Q289" s="26">
        <v>347600</v>
      </c>
    </row>
    <row r="290" spans="1:18" x14ac:dyDescent="0.2">
      <c r="A290" s="38">
        <v>301000000</v>
      </c>
      <c r="B290" s="21" t="s">
        <v>217</v>
      </c>
      <c r="C290" s="18">
        <v>301010031</v>
      </c>
      <c r="D290" s="27"/>
      <c r="E290" s="20"/>
      <c r="F290" s="20"/>
      <c r="G290" s="53"/>
      <c r="H290" s="53"/>
      <c r="I290" s="53"/>
      <c r="J290" s="22">
        <v>801</v>
      </c>
      <c r="K290" s="28">
        <v>710300590</v>
      </c>
      <c r="L290" s="47">
        <v>850</v>
      </c>
      <c r="M290" s="26">
        <v>1500</v>
      </c>
      <c r="N290" s="26">
        <v>0</v>
      </c>
      <c r="O290" s="26">
        <v>500</v>
      </c>
      <c r="P290" s="26">
        <v>500</v>
      </c>
      <c r="Q290" s="26">
        <v>500</v>
      </c>
    </row>
    <row r="291" spans="1:18" x14ac:dyDescent="0.2">
      <c r="A291" s="38"/>
      <c r="B291" s="21" t="s">
        <v>217</v>
      </c>
      <c r="C291" s="18">
        <v>301010031</v>
      </c>
      <c r="D291" s="27"/>
      <c r="E291" s="20"/>
      <c r="F291" s="20"/>
      <c r="G291" s="53"/>
      <c r="H291" s="53"/>
      <c r="I291" s="53"/>
      <c r="J291" s="22">
        <v>801</v>
      </c>
      <c r="K291" s="28">
        <v>710311390</v>
      </c>
      <c r="L291" s="47">
        <v>110</v>
      </c>
      <c r="M291" s="26">
        <v>15000</v>
      </c>
      <c r="N291" s="26">
        <v>10700</v>
      </c>
      <c r="O291" s="26">
        <v>15000</v>
      </c>
      <c r="P291" s="26">
        <v>15000</v>
      </c>
      <c r="Q291" s="26">
        <v>15000</v>
      </c>
    </row>
    <row r="292" spans="1:18" x14ac:dyDescent="0.2">
      <c r="A292" s="38"/>
      <c r="B292" s="21" t="s">
        <v>217</v>
      </c>
      <c r="C292" s="18">
        <v>301010031</v>
      </c>
      <c r="D292" s="27"/>
      <c r="E292" s="20"/>
      <c r="F292" s="20"/>
      <c r="G292" s="53"/>
      <c r="H292" s="53"/>
      <c r="I292" s="53"/>
      <c r="J292" s="22">
        <v>801</v>
      </c>
      <c r="K292" s="28">
        <v>710309140</v>
      </c>
      <c r="L292" s="47">
        <v>240</v>
      </c>
      <c r="M292" s="26">
        <v>41000</v>
      </c>
      <c r="N292" s="26">
        <v>41000</v>
      </c>
      <c r="O292" s="26">
        <v>0</v>
      </c>
      <c r="P292" s="26">
        <v>0</v>
      </c>
      <c r="Q292" s="26">
        <v>0</v>
      </c>
    </row>
    <row r="293" spans="1:18" x14ac:dyDescent="0.2">
      <c r="A293" s="38"/>
      <c r="B293" s="21" t="s">
        <v>217</v>
      </c>
      <c r="C293" s="18">
        <v>301010031</v>
      </c>
      <c r="D293" s="27"/>
      <c r="E293" s="20"/>
      <c r="F293" s="20"/>
      <c r="G293" s="53"/>
      <c r="H293" s="53"/>
      <c r="I293" s="53"/>
      <c r="J293" s="22">
        <v>801</v>
      </c>
      <c r="K293" s="28" t="s">
        <v>321</v>
      </c>
      <c r="L293" s="47">
        <v>240</v>
      </c>
      <c r="M293" s="26">
        <v>0</v>
      </c>
      <c r="N293" s="26">
        <v>0</v>
      </c>
      <c r="O293" s="26">
        <v>0</v>
      </c>
      <c r="P293" s="26">
        <v>63000</v>
      </c>
      <c r="Q293" s="26">
        <v>0</v>
      </c>
    </row>
    <row r="294" spans="1:18" x14ac:dyDescent="0.2">
      <c r="A294" s="38"/>
      <c r="B294" s="21" t="s">
        <v>217</v>
      </c>
      <c r="C294" s="18">
        <v>301010031</v>
      </c>
      <c r="D294" s="27"/>
      <c r="E294" s="20"/>
      <c r="F294" s="20"/>
      <c r="G294" s="53"/>
      <c r="H294" s="53"/>
      <c r="I294" s="53"/>
      <c r="J294" s="22">
        <v>801</v>
      </c>
      <c r="K294" s="28" t="s">
        <v>364</v>
      </c>
      <c r="L294" s="47">
        <v>240</v>
      </c>
      <c r="M294" s="26">
        <v>717800</v>
      </c>
      <c r="N294" s="26">
        <v>717800</v>
      </c>
      <c r="O294" s="26">
        <v>717800</v>
      </c>
      <c r="P294" s="26">
        <v>717800</v>
      </c>
      <c r="Q294" s="26">
        <v>107700</v>
      </c>
    </row>
    <row r="295" spans="1:18" s="17" customFormat="1" ht="26.55" customHeight="1" x14ac:dyDescent="0.25">
      <c r="A295" s="82">
        <v>301000000</v>
      </c>
      <c r="B295" s="11"/>
      <c r="C295" s="12">
        <v>301010032</v>
      </c>
      <c r="D295" s="242" t="s">
        <v>30</v>
      </c>
      <c r="E295" s="242"/>
      <c r="F295" s="242"/>
      <c r="G295" s="59"/>
      <c r="H295" s="59"/>
      <c r="I295" s="59"/>
      <c r="J295" s="13"/>
      <c r="K295" s="30"/>
      <c r="L295" s="46"/>
      <c r="M295" s="15">
        <f>SUM(M300:M307)</f>
        <v>24111400</v>
      </c>
      <c r="N295" s="15">
        <f>SUM(N300:N307)</f>
        <v>23933700</v>
      </c>
      <c r="O295" s="15">
        <f t="shared" ref="O295:Q295" si="9">SUM(O300:O307)</f>
        <v>22692000</v>
      </c>
      <c r="P295" s="15">
        <f t="shared" si="9"/>
        <v>22981500</v>
      </c>
      <c r="Q295" s="15">
        <f t="shared" si="9"/>
        <v>22981500</v>
      </c>
      <c r="R295" s="16"/>
    </row>
    <row r="296" spans="1:18" ht="20.399999999999999" x14ac:dyDescent="0.2">
      <c r="A296" s="38"/>
      <c r="B296" s="21"/>
      <c r="C296" s="18">
        <v>301010032</v>
      </c>
      <c r="D296" s="27"/>
      <c r="E296" s="20"/>
      <c r="F296" s="20" t="s">
        <v>134</v>
      </c>
      <c r="G296" s="53" t="s">
        <v>92</v>
      </c>
      <c r="H296" s="54">
        <v>42005</v>
      </c>
      <c r="I296" s="53"/>
      <c r="J296" s="22"/>
      <c r="K296" s="28"/>
      <c r="L296" s="47"/>
      <c r="M296" s="26"/>
      <c r="N296" s="26"/>
      <c r="O296" s="26"/>
      <c r="P296" s="26"/>
      <c r="Q296" s="25"/>
    </row>
    <row r="297" spans="1:18" ht="20.399999999999999" x14ac:dyDescent="0.2">
      <c r="A297" s="38"/>
      <c r="B297" s="21"/>
      <c r="C297" s="18">
        <v>301010032</v>
      </c>
      <c r="D297" s="27"/>
      <c r="E297" s="20"/>
      <c r="F297" s="20" t="s">
        <v>63</v>
      </c>
      <c r="G297" s="53" t="s">
        <v>92</v>
      </c>
      <c r="H297" s="54">
        <v>42005</v>
      </c>
      <c r="I297" s="53"/>
      <c r="J297" s="22"/>
      <c r="K297" s="28"/>
      <c r="L297" s="47"/>
      <c r="M297" s="26"/>
      <c r="N297" s="26"/>
      <c r="O297" s="26"/>
      <c r="P297" s="26"/>
      <c r="Q297" s="25"/>
    </row>
    <row r="298" spans="1:18" ht="20.399999999999999" x14ac:dyDescent="0.2">
      <c r="A298" s="38"/>
      <c r="B298" s="21"/>
      <c r="C298" s="18">
        <v>301010032</v>
      </c>
      <c r="D298" s="27"/>
      <c r="E298" s="20"/>
      <c r="F298" s="20" t="s">
        <v>135</v>
      </c>
      <c r="G298" s="53" t="s">
        <v>92</v>
      </c>
      <c r="H298" s="54">
        <v>42719</v>
      </c>
      <c r="I298" s="53"/>
      <c r="J298" s="22"/>
      <c r="K298" s="28"/>
      <c r="L298" s="47"/>
      <c r="M298" s="26"/>
      <c r="N298" s="26"/>
      <c r="O298" s="26"/>
      <c r="P298" s="26"/>
      <c r="Q298" s="25"/>
    </row>
    <row r="299" spans="1:18" ht="20.399999999999999" x14ac:dyDescent="0.2">
      <c r="A299" s="38"/>
      <c r="B299" s="21"/>
      <c r="C299" s="18">
        <v>301010032</v>
      </c>
      <c r="D299" s="27"/>
      <c r="E299" s="20"/>
      <c r="F299" s="20" t="s">
        <v>136</v>
      </c>
      <c r="G299" s="53" t="s">
        <v>92</v>
      </c>
      <c r="H299" s="54">
        <v>42725</v>
      </c>
      <c r="I299" s="53"/>
      <c r="J299" s="22"/>
      <c r="K299" s="28"/>
      <c r="L299" s="47"/>
      <c r="M299" s="26"/>
      <c r="N299" s="26"/>
      <c r="O299" s="26"/>
      <c r="P299" s="26"/>
      <c r="Q299" s="25"/>
    </row>
    <row r="300" spans="1:18" x14ac:dyDescent="0.2">
      <c r="A300" s="38"/>
      <c r="B300" s="21" t="s">
        <v>217</v>
      </c>
      <c r="C300" s="18">
        <v>301010032</v>
      </c>
      <c r="D300" s="27"/>
      <c r="E300" s="20"/>
      <c r="F300" s="20"/>
      <c r="G300" s="53"/>
      <c r="H300" s="53"/>
      <c r="I300" s="53"/>
      <c r="J300" s="22">
        <v>804</v>
      </c>
      <c r="K300" s="28">
        <v>650110280</v>
      </c>
      <c r="L300" s="47">
        <v>240</v>
      </c>
      <c r="M300" s="26">
        <v>15000</v>
      </c>
      <c r="N300" s="26">
        <v>14500</v>
      </c>
      <c r="O300" s="26">
        <v>15000</v>
      </c>
      <c r="P300" s="26">
        <v>15000</v>
      </c>
      <c r="Q300" s="26">
        <v>15000</v>
      </c>
    </row>
    <row r="301" spans="1:18" x14ac:dyDescent="0.2">
      <c r="A301" s="38"/>
      <c r="B301" s="21" t="s">
        <v>217</v>
      </c>
      <c r="C301" s="18">
        <v>301010032</v>
      </c>
      <c r="D301" s="27"/>
      <c r="E301" s="20"/>
      <c r="F301" s="20"/>
      <c r="G301" s="53"/>
      <c r="H301" s="53"/>
      <c r="I301" s="53"/>
      <c r="J301" s="22">
        <v>801</v>
      </c>
      <c r="K301" s="28">
        <v>710609810</v>
      </c>
      <c r="L301" s="47">
        <v>240</v>
      </c>
      <c r="M301" s="26">
        <v>2700000</v>
      </c>
      <c r="N301" s="26">
        <v>2669800</v>
      </c>
      <c r="O301" s="26">
        <v>700000</v>
      </c>
      <c r="P301" s="26">
        <v>550000</v>
      </c>
      <c r="Q301" s="26">
        <v>550000</v>
      </c>
    </row>
    <row r="302" spans="1:18" x14ac:dyDescent="0.2">
      <c r="A302" s="38"/>
      <c r="B302" s="21" t="s">
        <v>217</v>
      </c>
      <c r="C302" s="18">
        <v>301010032</v>
      </c>
      <c r="D302" s="27"/>
      <c r="E302" s="20"/>
      <c r="F302" s="20"/>
      <c r="G302" s="53"/>
      <c r="H302" s="53"/>
      <c r="I302" s="53"/>
      <c r="J302" s="22">
        <v>804</v>
      </c>
      <c r="K302" s="28">
        <v>710400590</v>
      </c>
      <c r="L302" s="47">
        <v>110</v>
      </c>
      <c r="M302" s="26">
        <v>4718000</v>
      </c>
      <c r="N302" s="26">
        <v>4707300</v>
      </c>
      <c r="O302" s="26">
        <v>5027500</v>
      </c>
      <c r="P302" s="26">
        <v>5027500</v>
      </c>
      <c r="Q302" s="26">
        <v>5027500</v>
      </c>
    </row>
    <row r="303" spans="1:18" x14ac:dyDescent="0.2">
      <c r="A303" s="38"/>
      <c r="B303" s="21" t="s">
        <v>217</v>
      </c>
      <c r="C303" s="18">
        <v>301010032</v>
      </c>
      <c r="D303" s="27"/>
      <c r="E303" s="20"/>
      <c r="F303" s="20"/>
      <c r="G303" s="53"/>
      <c r="H303" s="53"/>
      <c r="I303" s="53"/>
      <c r="J303" s="22">
        <v>804</v>
      </c>
      <c r="K303" s="28">
        <v>710400590</v>
      </c>
      <c r="L303" s="47">
        <v>240</v>
      </c>
      <c r="M303" s="26">
        <v>639000</v>
      </c>
      <c r="N303" s="26">
        <v>599100</v>
      </c>
      <c r="O303" s="26">
        <v>390800</v>
      </c>
      <c r="P303" s="26">
        <v>390800</v>
      </c>
      <c r="Q303" s="26">
        <v>390800</v>
      </c>
    </row>
    <row r="304" spans="1:18" x14ac:dyDescent="0.2">
      <c r="A304" s="38">
        <v>301000000</v>
      </c>
      <c r="B304" s="21" t="s">
        <v>217</v>
      </c>
      <c r="C304" s="18">
        <v>301010032</v>
      </c>
      <c r="D304" s="27"/>
      <c r="E304" s="20"/>
      <c r="F304" s="20"/>
      <c r="G304" s="53"/>
      <c r="H304" s="53"/>
      <c r="I304" s="53"/>
      <c r="J304" s="22">
        <v>804</v>
      </c>
      <c r="K304" s="28">
        <v>710400590</v>
      </c>
      <c r="L304" s="47">
        <v>850</v>
      </c>
      <c r="M304" s="26">
        <v>9700</v>
      </c>
      <c r="N304" s="26">
        <v>9000</v>
      </c>
      <c r="O304" s="26">
        <v>14800</v>
      </c>
      <c r="P304" s="26">
        <v>14800</v>
      </c>
      <c r="Q304" s="26">
        <v>14800</v>
      </c>
    </row>
    <row r="305" spans="1:18" x14ac:dyDescent="0.2">
      <c r="A305" s="38"/>
      <c r="B305" s="21" t="s">
        <v>217</v>
      </c>
      <c r="C305" s="18">
        <v>301010032</v>
      </c>
      <c r="D305" s="27"/>
      <c r="E305" s="20"/>
      <c r="F305" s="20"/>
      <c r="G305" s="53"/>
      <c r="H305" s="53"/>
      <c r="I305" s="53"/>
      <c r="J305" s="22">
        <v>804</v>
      </c>
      <c r="K305" s="28">
        <v>710500590</v>
      </c>
      <c r="L305" s="47">
        <v>110</v>
      </c>
      <c r="M305" s="26">
        <v>14224700</v>
      </c>
      <c r="N305" s="26">
        <v>14178300</v>
      </c>
      <c r="O305" s="26">
        <v>14793600</v>
      </c>
      <c r="P305" s="26">
        <v>15223100</v>
      </c>
      <c r="Q305" s="26">
        <v>15223100</v>
      </c>
    </row>
    <row r="306" spans="1:18" x14ac:dyDescent="0.2">
      <c r="A306" s="38"/>
      <c r="B306" s="21" t="s">
        <v>217</v>
      </c>
      <c r="C306" s="18">
        <v>301010032</v>
      </c>
      <c r="D306" s="27"/>
      <c r="E306" s="20"/>
      <c r="F306" s="20"/>
      <c r="G306" s="53"/>
      <c r="H306" s="53"/>
      <c r="I306" s="53"/>
      <c r="J306" s="22">
        <v>804</v>
      </c>
      <c r="K306" s="28">
        <v>710500590</v>
      </c>
      <c r="L306" s="47">
        <v>240</v>
      </c>
      <c r="M306" s="26">
        <v>1792900</v>
      </c>
      <c r="N306" s="26">
        <v>1745700</v>
      </c>
      <c r="O306" s="26">
        <v>1740200</v>
      </c>
      <c r="P306" s="26">
        <v>1750200</v>
      </c>
      <c r="Q306" s="26">
        <v>1750200</v>
      </c>
    </row>
    <row r="307" spans="1:18" x14ac:dyDescent="0.2">
      <c r="A307" s="38">
        <v>301000000</v>
      </c>
      <c r="B307" s="21" t="s">
        <v>217</v>
      </c>
      <c r="C307" s="18">
        <v>301010032</v>
      </c>
      <c r="D307" s="27"/>
      <c r="E307" s="20"/>
      <c r="F307" s="20"/>
      <c r="G307" s="53"/>
      <c r="H307" s="53"/>
      <c r="I307" s="53"/>
      <c r="J307" s="22">
        <v>804</v>
      </c>
      <c r="K307" s="28">
        <v>710500590</v>
      </c>
      <c r="L307" s="47">
        <v>850</v>
      </c>
      <c r="M307" s="26">
        <v>12100</v>
      </c>
      <c r="N307" s="26">
        <v>10000</v>
      </c>
      <c r="O307" s="26">
        <v>10100</v>
      </c>
      <c r="P307" s="26">
        <v>10100</v>
      </c>
      <c r="Q307" s="26">
        <v>10100</v>
      </c>
    </row>
    <row r="308" spans="1:18" s="17" customFormat="1" ht="25.95" customHeight="1" x14ac:dyDescent="0.25">
      <c r="A308" s="82">
        <v>301000000</v>
      </c>
      <c r="B308" s="11"/>
      <c r="C308" s="12">
        <v>301010035</v>
      </c>
      <c r="D308" s="242" t="s">
        <v>29</v>
      </c>
      <c r="E308" s="242"/>
      <c r="F308" s="242"/>
      <c r="G308" s="59"/>
      <c r="H308" s="59"/>
      <c r="I308" s="59"/>
      <c r="J308" s="13"/>
      <c r="K308" s="30"/>
      <c r="L308" s="46"/>
      <c r="M308" s="15">
        <f t="shared" ref="M308" si="10">SUM(M310)</f>
        <v>100000</v>
      </c>
      <c r="N308" s="15">
        <f t="shared" ref="N308" si="11">SUM(N310)</f>
        <v>99800</v>
      </c>
      <c r="O308" s="15">
        <f t="shared" ref="O308:Q308" si="12">SUM(O310)</f>
        <v>100000</v>
      </c>
      <c r="P308" s="15">
        <f t="shared" si="12"/>
        <v>100000</v>
      </c>
      <c r="Q308" s="15">
        <f t="shared" si="12"/>
        <v>100000</v>
      </c>
      <c r="R308" s="16"/>
    </row>
    <row r="309" spans="1:18" ht="30.6" x14ac:dyDescent="0.2">
      <c r="A309" s="38">
        <v>301000000</v>
      </c>
      <c r="B309" s="21"/>
      <c r="C309" s="18">
        <v>301010035</v>
      </c>
      <c r="D309" s="27"/>
      <c r="E309" s="20"/>
      <c r="F309" s="29" t="s">
        <v>137</v>
      </c>
      <c r="G309" s="55" t="s">
        <v>59</v>
      </c>
      <c r="H309" s="56">
        <v>42005</v>
      </c>
      <c r="I309" s="53"/>
      <c r="J309" s="22"/>
      <c r="K309" s="23"/>
      <c r="L309" s="47"/>
      <c r="M309" s="26"/>
      <c r="N309" s="26"/>
      <c r="O309" s="26"/>
      <c r="P309" s="26"/>
      <c r="Q309" s="25"/>
    </row>
    <row r="310" spans="1:18" x14ac:dyDescent="0.2">
      <c r="A310" s="38"/>
      <c r="B310" s="21" t="s">
        <v>213</v>
      </c>
      <c r="C310" s="18">
        <v>301010035</v>
      </c>
      <c r="D310" s="27"/>
      <c r="E310" s="20"/>
      <c r="F310" s="20"/>
      <c r="G310" s="53"/>
      <c r="H310" s="53"/>
      <c r="I310" s="53"/>
      <c r="J310" s="22">
        <v>309</v>
      </c>
      <c r="K310" s="23">
        <v>530210690</v>
      </c>
      <c r="L310" s="47">
        <v>240</v>
      </c>
      <c r="M310" s="26">
        <v>100000</v>
      </c>
      <c r="N310" s="26">
        <v>99800</v>
      </c>
      <c r="O310" s="26">
        <v>100000</v>
      </c>
      <c r="P310" s="26">
        <v>100000</v>
      </c>
      <c r="Q310" s="26">
        <v>100000</v>
      </c>
    </row>
    <row r="311" spans="1:18" s="17" customFormat="1" ht="26.55" customHeight="1" x14ac:dyDescent="0.25">
      <c r="A311" s="82">
        <v>301000000</v>
      </c>
      <c r="B311" s="11"/>
      <c r="C311" s="12">
        <v>301010037</v>
      </c>
      <c r="D311" s="242" t="s">
        <v>28</v>
      </c>
      <c r="E311" s="242"/>
      <c r="F311" s="242"/>
      <c r="G311" s="59"/>
      <c r="H311" s="59"/>
      <c r="I311" s="59"/>
      <c r="J311" s="13"/>
      <c r="K311" s="14"/>
      <c r="L311" s="46"/>
      <c r="M311" s="15">
        <f>SUM(M314:M314)</f>
        <v>20000</v>
      </c>
      <c r="N311" s="15">
        <f>SUM(N314:N314)</f>
        <v>19200</v>
      </c>
      <c r="O311" s="15">
        <f>SUM(O314:O314)</f>
        <v>20000</v>
      </c>
      <c r="P311" s="15">
        <f>SUM(P314:P314)</f>
        <v>20000</v>
      </c>
      <c r="Q311" s="15">
        <f>SUM(Q314:Q314)</f>
        <v>20000</v>
      </c>
      <c r="R311" s="16"/>
    </row>
    <row r="312" spans="1:18" ht="20.399999999999999" x14ac:dyDescent="0.2">
      <c r="A312" s="38"/>
      <c r="B312" s="21"/>
      <c r="C312" s="18">
        <v>301010037</v>
      </c>
      <c r="D312" s="27"/>
      <c r="E312" s="20"/>
      <c r="F312" s="29" t="s">
        <v>427</v>
      </c>
      <c r="G312" s="55" t="s">
        <v>428</v>
      </c>
      <c r="H312" s="56">
        <v>44832</v>
      </c>
      <c r="I312" s="54">
        <v>44926</v>
      </c>
      <c r="J312" s="22"/>
      <c r="K312" s="23"/>
      <c r="L312" s="47"/>
      <c r="M312" s="26"/>
      <c r="N312" s="26"/>
      <c r="O312" s="26"/>
      <c r="P312" s="26"/>
      <c r="Q312" s="25"/>
    </row>
    <row r="313" spans="1:18" ht="20.399999999999999" x14ac:dyDescent="0.2">
      <c r="A313" s="38"/>
      <c r="B313" s="21"/>
      <c r="C313" s="18">
        <v>301010037</v>
      </c>
      <c r="D313" s="27"/>
      <c r="E313" s="20"/>
      <c r="F313" s="29" t="s">
        <v>138</v>
      </c>
      <c r="G313" s="55" t="s">
        <v>139</v>
      </c>
      <c r="H313" s="56">
        <v>40871</v>
      </c>
      <c r="I313" s="53"/>
      <c r="J313" s="22"/>
      <c r="K313" s="23"/>
      <c r="L313" s="47"/>
      <c r="M313" s="26"/>
      <c r="N313" s="26"/>
      <c r="O313" s="26"/>
      <c r="P313" s="26"/>
      <c r="Q313" s="25"/>
    </row>
    <row r="314" spans="1:18" x14ac:dyDescent="0.2">
      <c r="A314" s="38"/>
      <c r="B314" s="21" t="s">
        <v>213</v>
      </c>
      <c r="C314" s="18">
        <v>301010037</v>
      </c>
      <c r="D314" s="27"/>
      <c r="E314" s="20"/>
      <c r="F314" s="20"/>
      <c r="G314" s="53"/>
      <c r="H314" s="53"/>
      <c r="I314" s="53"/>
      <c r="J314" s="22">
        <v>204</v>
      </c>
      <c r="K314" s="23">
        <v>9990010090</v>
      </c>
      <c r="L314" s="47">
        <v>240</v>
      </c>
      <c r="M314" s="26">
        <v>20000</v>
      </c>
      <c r="N314" s="26">
        <v>19200</v>
      </c>
      <c r="O314" s="26">
        <v>20000</v>
      </c>
      <c r="P314" s="26">
        <v>20000</v>
      </c>
      <c r="Q314" s="26">
        <v>20000</v>
      </c>
    </row>
    <row r="315" spans="1:18" s="17" customFormat="1" ht="22.05" customHeight="1" x14ac:dyDescent="0.25">
      <c r="A315" s="82">
        <v>301000000</v>
      </c>
      <c r="B315" s="11"/>
      <c r="C315" s="12">
        <v>301010040</v>
      </c>
      <c r="D315" s="242" t="s">
        <v>27</v>
      </c>
      <c r="E315" s="242"/>
      <c r="F315" s="242"/>
      <c r="G315" s="59"/>
      <c r="H315" s="59"/>
      <c r="I315" s="59"/>
      <c r="J315" s="13"/>
      <c r="K315" s="14"/>
      <c r="L315" s="46"/>
      <c r="M315" s="15">
        <f t="shared" ref="M315" si="13">SUM(M319)</f>
        <v>30000</v>
      </c>
      <c r="N315" s="15">
        <f t="shared" ref="N315" si="14">SUM(N319)</f>
        <v>0</v>
      </c>
      <c r="O315" s="15">
        <f t="shared" ref="O315:Q315" si="15">SUM(O319)</f>
        <v>30000</v>
      </c>
      <c r="P315" s="15">
        <f t="shared" si="15"/>
        <v>30000</v>
      </c>
      <c r="Q315" s="15">
        <f t="shared" si="15"/>
        <v>30000</v>
      </c>
      <c r="R315" s="16"/>
    </row>
    <row r="316" spans="1:18" ht="20.399999999999999" x14ac:dyDescent="0.2">
      <c r="A316" s="38"/>
      <c r="B316" s="21"/>
      <c r="C316" s="18">
        <v>301010040</v>
      </c>
      <c r="D316" s="27"/>
      <c r="E316" s="20"/>
      <c r="F316" s="20" t="s">
        <v>141</v>
      </c>
      <c r="G316" s="53" t="s">
        <v>144</v>
      </c>
      <c r="H316" s="54">
        <v>42005</v>
      </c>
      <c r="I316" s="53"/>
      <c r="J316" s="22"/>
      <c r="K316" s="23"/>
      <c r="L316" s="47"/>
      <c r="M316" s="26"/>
      <c r="N316" s="26"/>
      <c r="O316" s="26"/>
      <c r="P316" s="26"/>
      <c r="Q316" s="25"/>
    </row>
    <row r="317" spans="1:18" ht="20.399999999999999" x14ac:dyDescent="0.2">
      <c r="A317" s="38"/>
      <c r="B317" s="21"/>
      <c r="C317" s="18">
        <v>301010040</v>
      </c>
      <c r="D317" s="27"/>
      <c r="E317" s="20"/>
      <c r="F317" s="20" t="s">
        <v>149</v>
      </c>
      <c r="G317" s="53" t="s">
        <v>146</v>
      </c>
      <c r="H317" s="54">
        <v>42942</v>
      </c>
      <c r="I317" s="53"/>
      <c r="J317" s="22"/>
      <c r="K317" s="23"/>
      <c r="L317" s="47"/>
      <c r="M317" s="26"/>
      <c r="N317" s="26"/>
      <c r="O317" s="26"/>
      <c r="P317" s="26"/>
      <c r="Q317" s="25"/>
    </row>
    <row r="318" spans="1:18" ht="20.399999999999999" x14ac:dyDescent="0.2">
      <c r="A318" s="38"/>
      <c r="B318" s="21"/>
      <c r="C318" s="18">
        <v>301010040</v>
      </c>
      <c r="D318" s="27"/>
      <c r="E318" s="20"/>
      <c r="F318" s="20" t="s">
        <v>143</v>
      </c>
      <c r="G318" s="53" t="s">
        <v>147</v>
      </c>
      <c r="H318" s="54">
        <v>40868</v>
      </c>
      <c r="I318" s="53"/>
      <c r="J318" s="22"/>
      <c r="K318" s="23"/>
      <c r="L318" s="47"/>
      <c r="M318" s="26"/>
      <c r="N318" s="26"/>
      <c r="O318" s="26"/>
      <c r="P318" s="26"/>
      <c r="Q318" s="25"/>
    </row>
    <row r="319" spans="1:18" x14ac:dyDescent="0.2">
      <c r="A319" s="38"/>
      <c r="B319" s="21" t="s">
        <v>211</v>
      </c>
      <c r="C319" s="18">
        <v>301010040</v>
      </c>
      <c r="D319" s="27"/>
      <c r="E319" s="20"/>
      <c r="F319" s="20"/>
      <c r="G319" s="53"/>
      <c r="H319" s="53"/>
      <c r="I319" s="53"/>
      <c r="J319" s="22">
        <v>405</v>
      </c>
      <c r="K319" s="23">
        <v>1220110510</v>
      </c>
      <c r="L319" s="47">
        <v>240</v>
      </c>
      <c r="M319" s="26">
        <v>30000</v>
      </c>
      <c r="N319" s="26">
        <v>0</v>
      </c>
      <c r="O319" s="26">
        <v>30000</v>
      </c>
      <c r="P319" s="26">
        <v>30000</v>
      </c>
      <c r="Q319" s="26">
        <v>30000</v>
      </c>
    </row>
    <row r="320" spans="1:18" s="17" customFormat="1" ht="10.8" x14ac:dyDescent="0.25">
      <c r="A320" s="82">
        <v>301000000</v>
      </c>
      <c r="B320" s="11"/>
      <c r="C320" s="12">
        <v>301010041</v>
      </c>
      <c r="D320" s="242" t="s">
        <v>26</v>
      </c>
      <c r="E320" s="242"/>
      <c r="F320" s="242"/>
      <c r="G320" s="59"/>
      <c r="H320" s="59"/>
      <c r="I320" s="59"/>
      <c r="J320" s="13"/>
      <c r="K320" s="14"/>
      <c r="L320" s="46"/>
      <c r="M320" s="15">
        <f t="shared" ref="M320" si="16">SUM(M324:M324)</f>
        <v>170000</v>
      </c>
      <c r="N320" s="15">
        <f t="shared" ref="N320" si="17">SUM(N324:N324)</f>
        <v>168300</v>
      </c>
      <c r="O320" s="15">
        <f t="shared" ref="O320:Q320" si="18">SUM(O324:O324)</f>
        <v>170000</v>
      </c>
      <c r="P320" s="15">
        <f t="shared" si="18"/>
        <v>170000</v>
      </c>
      <c r="Q320" s="15">
        <f t="shared" si="18"/>
        <v>170000</v>
      </c>
      <c r="R320" s="16"/>
    </row>
    <row r="321" spans="1:18" ht="20.399999999999999" x14ac:dyDescent="0.2">
      <c r="A321" s="38"/>
      <c r="B321" s="21"/>
      <c r="C321" s="18">
        <v>301010041</v>
      </c>
      <c r="D321" s="27"/>
      <c r="E321" s="20"/>
      <c r="F321" s="20" t="s">
        <v>141</v>
      </c>
      <c r="G321" s="53" t="s">
        <v>144</v>
      </c>
      <c r="H321" s="54">
        <v>42005</v>
      </c>
      <c r="I321" s="53"/>
      <c r="J321" s="22"/>
      <c r="K321" s="23"/>
      <c r="L321" s="47"/>
      <c r="M321" s="26"/>
      <c r="N321" s="26"/>
      <c r="O321" s="26"/>
      <c r="P321" s="26"/>
      <c r="Q321" s="25"/>
    </row>
    <row r="322" spans="1:18" ht="20.399999999999999" x14ac:dyDescent="0.2">
      <c r="A322" s="38"/>
      <c r="B322" s="21"/>
      <c r="C322" s="18">
        <v>301010041</v>
      </c>
      <c r="D322" s="27"/>
      <c r="E322" s="20"/>
      <c r="F322" s="20" t="s">
        <v>149</v>
      </c>
      <c r="G322" s="53" t="s">
        <v>146</v>
      </c>
      <c r="H322" s="54">
        <v>42942</v>
      </c>
      <c r="I322" s="53"/>
      <c r="J322" s="22"/>
      <c r="K322" s="23"/>
      <c r="L322" s="47"/>
      <c r="M322" s="26"/>
      <c r="N322" s="26"/>
      <c r="O322" s="26"/>
      <c r="P322" s="26"/>
      <c r="Q322" s="25"/>
    </row>
    <row r="323" spans="1:18" ht="20.399999999999999" x14ac:dyDescent="0.2">
      <c r="A323" s="38"/>
      <c r="B323" s="21"/>
      <c r="C323" s="18">
        <v>301010041</v>
      </c>
      <c r="D323" s="27"/>
      <c r="E323" s="20"/>
      <c r="F323" s="20" t="s">
        <v>143</v>
      </c>
      <c r="G323" s="53" t="s">
        <v>147</v>
      </c>
      <c r="H323" s="54">
        <v>40868</v>
      </c>
      <c r="I323" s="53"/>
      <c r="J323" s="22"/>
      <c r="K323" s="23"/>
      <c r="L323" s="47"/>
      <c r="M323" s="26"/>
      <c r="N323" s="26"/>
      <c r="O323" s="26"/>
      <c r="P323" s="26"/>
      <c r="Q323" s="25"/>
    </row>
    <row r="324" spans="1:18" x14ac:dyDescent="0.2">
      <c r="A324" s="38"/>
      <c r="B324" s="21" t="s">
        <v>211</v>
      </c>
      <c r="C324" s="18">
        <v>301010041</v>
      </c>
      <c r="D324" s="27"/>
      <c r="E324" s="20"/>
      <c r="F324" s="20"/>
      <c r="G324" s="53"/>
      <c r="H324" s="53"/>
      <c r="I324" s="53"/>
      <c r="J324" s="22">
        <v>405</v>
      </c>
      <c r="K324" s="23">
        <v>1220110510</v>
      </c>
      <c r="L324" s="47">
        <v>240</v>
      </c>
      <c r="M324" s="26">
        <v>170000</v>
      </c>
      <c r="N324" s="26">
        <v>168300</v>
      </c>
      <c r="O324" s="26">
        <v>170000</v>
      </c>
      <c r="P324" s="26">
        <v>170000</v>
      </c>
      <c r="Q324" s="26">
        <v>170000</v>
      </c>
    </row>
    <row r="325" spans="1:18" s="17" customFormat="1" ht="10.8" x14ac:dyDescent="0.25">
      <c r="A325" s="82">
        <v>301000000</v>
      </c>
      <c r="B325" s="11"/>
      <c r="C325" s="12">
        <v>301010042</v>
      </c>
      <c r="D325" s="242" t="s">
        <v>25</v>
      </c>
      <c r="E325" s="242"/>
      <c r="F325" s="242"/>
      <c r="G325" s="59"/>
      <c r="H325" s="59"/>
      <c r="I325" s="59"/>
      <c r="J325" s="13"/>
      <c r="K325" s="14"/>
      <c r="L325" s="46"/>
      <c r="M325" s="15">
        <f>SUM(M330:M333)</f>
        <v>1949500</v>
      </c>
      <c r="N325" s="15">
        <f>SUM(N330:N333)</f>
        <v>1401500</v>
      </c>
      <c r="O325" s="15">
        <f>SUM(O330:O333)</f>
        <v>2524200</v>
      </c>
      <c r="P325" s="15">
        <f>SUM(P330:P333)</f>
        <v>2550800</v>
      </c>
      <c r="Q325" s="15">
        <f>SUM(Q330:Q333)</f>
        <v>2550800</v>
      </c>
      <c r="R325" s="16"/>
    </row>
    <row r="326" spans="1:18" ht="20.399999999999999" x14ac:dyDescent="0.2">
      <c r="A326" s="38"/>
      <c r="B326" s="21"/>
      <c r="C326" s="18">
        <v>301010042</v>
      </c>
      <c r="D326" s="27"/>
      <c r="E326" s="20"/>
      <c r="F326" s="20" t="s">
        <v>140</v>
      </c>
      <c r="G326" s="53" t="s">
        <v>92</v>
      </c>
      <c r="H326" s="54">
        <v>42005</v>
      </c>
      <c r="I326" s="53"/>
      <c r="J326" s="22"/>
      <c r="K326" s="23"/>
      <c r="L326" s="47"/>
      <c r="M326" s="26"/>
      <c r="N326" s="26"/>
      <c r="O326" s="26"/>
      <c r="P326" s="26"/>
      <c r="Q326" s="25"/>
    </row>
    <row r="327" spans="1:18" ht="20.399999999999999" x14ac:dyDescent="0.2">
      <c r="A327" s="38"/>
      <c r="B327" s="21"/>
      <c r="C327" s="18">
        <v>301010042</v>
      </c>
      <c r="D327" s="27"/>
      <c r="E327" s="20"/>
      <c r="F327" s="20" t="s">
        <v>141</v>
      </c>
      <c r="G327" s="53" t="s">
        <v>144</v>
      </c>
      <c r="H327" s="54">
        <v>42005</v>
      </c>
      <c r="I327" s="53"/>
      <c r="J327" s="22"/>
      <c r="K327" s="23"/>
      <c r="L327" s="47"/>
      <c r="M327" s="26"/>
      <c r="N327" s="26"/>
      <c r="O327" s="26"/>
      <c r="P327" s="26"/>
      <c r="Q327" s="25"/>
    </row>
    <row r="328" spans="1:18" ht="20.399999999999999" x14ac:dyDescent="0.2">
      <c r="A328" s="38"/>
      <c r="B328" s="21"/>
      <c r="C328" s="18">
        <v>301010042</v>
      </c>
      <c r="D328" s="27"/>
      <c r="E328" s="20"/>
      <c r="F328" s="20" t="s">
        <v>149</v>
      </c>
      <c r="G328" s="53" t="s">
        <v>146</v>
      </c>
      <c r="H328" s="54">
        <v>42942</v>
      </c>
      <c r="I328" s="53"/>
      <c r="J328" s="22"/>
      <c r="K328" s="23"/>
      <c r="L328" s="47"/>
      <c r="M328" s="26"/>
      <c r="N328" s="26"/>
      <c r="O328" s="26"/>
      <c r="P328" s="26"/>
      <c r="Q328" s="25"/>
    </row>
    <row r="329" spans="1:18" ht="20.399999999999999" x14ac:dyDescent="0.2">
      <c r="A329" s="38"/>
      <c r="B329" s="21"/>
      <c r="C329" s="18">
        <v>301010042</v>
      </c>
      <c r="D329" s="27"/>
      <c r="E329" s="20"/>
      <c r="F329" s="20" t="s">
        <v>143</v>
      </c>
      <c r="G329" s="53" t="s">
        <v>147</v>
      </c>
      <c r="H329" s="54">
        <v>40868</v>
      </c>
      <c r="I329" s="53"/>
      <c r="J329" s="22"/>
      <c r="K329" s="23"/>
      <c r="L329" s="47"/>
      <c r="M329" s="26"/>
      <c r="N329" s="26"/>
      <c r="O329" s="26"/>
      <c r="P329" s="26"/>
      <c r="Q329" s="25"/>
    </row>
    <row r="330" spans="1:18" x14ac:dyDescent="0.2">
      <c r="A330" s="38"/>
      <c r="B330" s="21" t="s">
        <v>213</v>
      </c>
      <c r="C330" s="18">
        <v>301010042</v>
      </c>
      <c r="D330" s="27"/>
      <c r="E330" s="20"/>
      <c r="F330" s="20"/>
      <c r="G330" s="53"/>
      <c r="H330" s="53"/>
      <c r="I330" s="53"/>
      <c r="J330" s="22">
        <v>412</v>
      </c>
      <c r="K330" s="23">
        <v>910110790</v>
      </c>
      <c r="L330" s="47">
        <v>240</v>
      </c>
      <c r="M330" s="26">
        <v>1000000</v>
      </c>
      <c r="N330" s="26">
        <v>452000</v>
      </c>
      <c r="O330" s="26">
        <v>1200000</v>
      </c>
      <c r="P330" s="26">
        <v>1200000</v>
      </c>
      <c r="Q330" s="26">
        <v>1200000</v>
      </c>
    </row>
    <row r="331" spans="1:18" x14ac:dyDescent="0.2">
      <c r="A331" s="38"/>
      <c r="B331" s="21" t="s">
        <v>213</v>
      </c>
      <c r="C331" s="18">
        <v>301010042</v>
      </c>
      <c r="D331" s="27"/>
      <c r="E331" s="20"/>
      <c r="F331" s="20"/>
      <c r="G331" s="53"/>
      <c r="H331" s="53"/>
      <c r="I331" s="53"/>
      <c r="J331" s="22">
        <v>412</v>
      </c>
      <c r="K331" s="23">
        <v>920211450</v>
      </c>
      <c r="L331" s="47">
        <v>240</v>
      </c>
      <c r="M331" s="26">
        <v>150000</v>
      </c>
      <c r="N331" s="26">
        <v>150000</v>
      </c>
      <c r="O331" s="26">
        <v>150000</v>
      </c>
      <c r="P331" s="26">
        <v>150000</v>
      </c>
      <c r="Q331" s="26">
        <v>150000</v>
      </c>
    </row>
    <row r="332" spans="1:18" x14ac:dyDescent="0.2">
      <c r="A332" s="38"/>
      <c r="B332" s="21" t="s">
        <v>211</v>
      </c>
      <c r="C332" s="18">
        <v>301010042</v>
      </c>
      <c r="D332" s="27"/>
      <c r="E332" s="20"/>
      <c r="F332" s="20"/>
      <c r="G332" s="53"/>
      <c r="H332" s="53"/>
      <c r="I332" s="53"/>
      <c r="J332" s="22">
        <v>412</v>
      </c>
      <c r="K332" s="23">
        <v>920200590</v>
      </c>
      <c r="L332" s="47">
        <v>610</v>
      </c>
      <c r="M332" s="26">
        <v>719500</v>
      </c>
      <c r="N332" s="26">
        <v>719500</v>
      </c>
      <c r="O332" s="26">
        <v>1094200</v>
      </c>
      <c r="P332" s="26">
        <v>1120800</v>
      </c>
      <c r="Q332" s="26">
        <v>1120800</v>
      </c>
    </row>
    <row r="333" spans="1:18" x14ac:dyDescent="0.2">
      <c r="A333" s="38"/>
      <c r="B333" s="21" t="s">
        <v>213</v>
      </c>
      <c r="C333" s="18">
        <v>301010042</v>
      </c>
      <c r="D333" s="27"/>
      <c r="E333" s="20"/>
      <c r="F333" s="20"/>
      <c r="G333" s="53"/>
      <c r="H333" s="53"/>
      <c r="I333" s="53"/>
      <c r="J333" s="22">
        <v>412</v>
      </c>
      <c r="K333" s="23">
        <v>920311450</v>
      </c>
      <c r="L333" s="47">
        <v>240</v>
      </c>
      <c r="M333" s="26">
        <v>80000</v>
      </c>
      <c r="N333" s="26">
        <v>80000</v>
      </c>
      <c r="O333" s="26">
        <v>80000</v>
      </c>
      <c r="P333" s="26">
        <v>80000</v>
      </c>
      <c r="Q333" s="26">
        <v>80000</v>
      </c>
    </row>
    <row r="334" spans="1:18" s="17" customFormat="1" ht="23.55" customHeight="1" x14ac:dyDescent="0.25">
      <c r="A334" s="82">
        <v>301000000</v>
      </c>
      <c r="B334" s="11"/>
      <c r="C334" s="12">
        <v>301010043</v>
      </c>
      <c r="D334" s="242" t="s">
        <v>310</v>
      </c>
      <c r="E334" s="242"/>
      <c r="F334" s="242"/>
      <c r="G334" s="59"/>
      <c r="H334" s="59"/>
      <c r="I334" s="59"/>
      <c r="J334" s="13"/>
      <c r="K334" s="14"/>
      <c r="L334" s="46"/>
      <c r="M334" s="15">
        <f t="shared" ref="M334" si="19">SUM(M337:M338)</f>
        <v>1640000</v>
      </c>
      <c r="N334" s="15">
        <f t="shared" ref="N334" si="20">SUM(N337:N338)</f>
        <v>1640000</v>
      </c>
      <c r="O334" s="15">
        <f t="shared" ref="O334:Q334" si="21">SUM(O337:O338)</f>
        <v>1400000</v>
      </c>
      <c r="P334" s="15">
        <f t="shared" si="21"/>
        <v>1400000</v>
      </c>
      <c r="Q334" s="15">
        <f t="shared" si="21"/>
        <v>1400000</v>
      </c>
      <c r="R334" s="16"/>
    </row>
    <row r="335" spans="1:18" ht="20.399999999999999" x14ac:dyDescent="0.2">
      <c r="A335" s="38"/>
      <c r="B335" s="21"/>
      <c r="C335" s="18">
        <v>301010043</v>
      </c>
      <c r="D335" s="27"/>
      <c r="E335" s="20"/>
      <c r="F335" s="20" t="s">
        <v>142</v>
      </c>
      <c r="G335" s="53" t="s">
        <v>145</v>
      </c>
      <c r="H335" s="54">
        <v>42005</v>
      </c>
      <c r="I335" s="53"/>
      <c r="J335" s="22"/>
      <c r="K335" s="23"/>
      <c r="L335" s="47"/>
      <c r="M335" s="26"/>
      <c r="N335" s="26"/>
      <c r="O335" s="26"/>
      <c r="P335" s="26"/>
      <c r="Q335" s="25"/>
    </row>
    <row r="336" spans="1:18" ht="20.399999999999999" x14ac:dyDescent="0.2">
      <c r="A336" s="38"/>
      <c r="B336" s="21"/>
      <c r="C336" s="18">
        <v>301010043</v>
      </c>
      <c r="D336" s="27"/>
      <c r="E336" s="20"/>
      <c r="F336" s="20" t="s">
        <v>63</v>
      </c>
      <c r="G336" s="53" t="s">
        <v>148</v>
      </c>
      <c r="H336" s="54">
        <v>42005</v>
      </c>
      <c r="I336" s="53"/>
      <c r="J336" s="22"/>
      <c r="K336" s="23"/>
      <c r="L336" s="47"/>
      <c r="M336" s="26"/>
      <c r="N336" s="26"/>
      <c r="O336" s="26"/>
      <c r="P336" s="26"/>
      <c r="Q336" s="25"/>
    </row>
    <row r="337" spans="1:18" x14ac:dyDescent="0.2">
      <c r="A337" s="38"/>
      <c r="B337" s="21" t="s">
        <v>213</v>
      </c>
      <c r="C337" s="18">
        <v>301010043</v>
      </c>
      <c r="D337" s="27"/>
      <c r="E337" s="20"/>
      <c r="F337" s="20"/>
      <c r="G337" s="53"/>
      <c r="H337" s="54"/>
      <c r="I337" s="53"/>
      <c r="J337" s="22">
        <v>113</v>
      </c>
      <c r="K337" s="23">
        <v>620110470</v>
      </c>
      <c r="L337" s="47">
        <v>630</v>
      </c>
      <c r="M337" s="26">
        <v>700000</v>
      </c>
      <c r="N337" s="26">
        <v>700000</v>
      </c>
      <c r="O337" s="26">
        <v>600000</v>
      </c>
      <c r="P337" s="26">
        <v>600000</v>
      </c>
      <c r="Q337" s="26">
        <v>600000</v>
      </c>
    </row>
    <row r="338" spans="1:18" x14ac:dyDescent="0.2">
      <c r="A338" s="38"/>
      <c r="B338" s="21" t="s">
        <v>213</v>
      </c>
      <c r="C338" s="18">
        <v>301010043</v>
      </c>
      <c r="D338" s="27"/>
      <c r="E338" s="20"/>
      <c r="F338" s="20"/>
      <c r="G338" s="53"/>
      <c r="H338" s="53"/>
      <c r="I338" s="53"/>
      <c r="J338" s="22">
        <v>1003</v>
      </c>
      <c r="K338" s="23">
        <v>220110080</v>
      </c>
      <c r="L338" s="47">
        <v>630</v>
      </c>
      <c r="M338" s="26">
        <v>940000</v>
      </c>
      <c r="N338" s="26">
        <v>940000</v>
      </c>
      <c r="O338" s="26">
        <v>800000</v>
      </c>
      <c r="P338" s="26">
        <v>800000</v>
      </c>
      <c r="Q338" s="26">
        <v>800000</v>
      </c>
    </row>
    <row r="339" spans="1:18" s="17" customFormat="1" ht="22.5" customHeight="1" x14ac:dyDescent="0.25">
      <c r="A339" s="82">
        <v>301000000</v>
      </c>
      <c r="B339" s="11"/>
      <c r="C339" s="12">
        <v>301010044</v>
      </c>
      <c r="D339" s="242" t="s">
        <v>24</v>
      </c>
      <c r="E339" s="242"/>
      <c r="F339" s="242"/>
      <c r="G339" s="59"/>
      <c r="H339" s="59"/>
      <c r="I339" s="59"/>
      <c r="J339" s="13"/>
      <c r="K339" s="14"/>
      <c r="L339" s="46"/>
      <c r="M339" s="15">
        <f>SUM(M357:M372)</f>
        <v>482245000</v>
      </c>
      <c r="N339" s="15">
        <f>SUM(N357:N372)</f>
        <v>459965600</v>
      </c>
      <c r="O339" s="15">
        <f t="shared" ref="O339:Q339" si="22">SUM(O357:O372)</f>
        <v>177650400</v>
      </c>
      <c r="P339" s="15">
        <f t="shared" si="22"/>
        <v>164283900</v>
      </c>
      <c r="Q339" s="15">
        <f t="shared" si="22"/>
        <v>164265900</v>
      </c>
      <c r="R339" s="16"/>
    </row>
    <row r="340" spans="1:18" ht="20.399999999999999" x14ac:dyDescent="0.2">
      <c r="A340" s="38"/>
      <c r="B340" s="21"/>
      <c r="C340" s="18">
        <v>301010044</v>
      </c>
      <c r="D340" s="27"/>
      <c r="E340" s="20"/>
      <c r="F340" s="29" t="s">
        <v>153</v>
      </c>
      <c r="G340" s="55" t="s">
        <v>59</v>
      </c>
      <c r="H340" s="56">
        <v>42005</v>
      </c>
      <c r="I340" s="53"/>
      <c r="J340" s="22"/>
      <c r="K340" s="23"/>
      <c r="L340" s="47"/>
      <c r="M340" s="26"/>
      <c r="N340" s="26"/>
      <c r="O340" s="26"/>
      <c r="P340" s="26"/>
      <c r="Q340" s="25"/>
    </row>
    <row r="341" spans="1:18" ht="20.399999999999999" x14ac:dyDescent="0.2">
      <c r="A341" s="38"/>
      <c r="B341" s="21"/>
      <c r="C341" s="18">
        <v>301010044</v>
      </c>
      <c r="D341" s="27"/>
      <c r="E341" s="20"/>
      <c r="F341" s="29" t="s">
        <v>154</v>
      </c>
      <c r="G341" s="55" t="s">
        <v>59</v>
      </c>
      <c r="H341" s="56">
        <v>42005</v>
      </c>
      <c r="I341" s="53"/>
      <c r="J341" s="22"/>
      <c r="K341" s="23"/>
      <c r="L341" s="47"/>
      <c r="M341" s="26"/>
      <c r="N341" s="26"/>
      <c r="O341" s="26"/>
      <c r="P341" s="26"/>
      <c r="Q341" s="25"/>
    </row>
    <row r="342" spans="1:18" ht="30.6" x14ac:dyDescent="0.2">
      <c r="A342" s="38"/>
      <c r="B342" s="21"/>
      <c r="C342" s="170" t="s">
        <v>501</v>
      </c>
      <c r="D342" s="27"/>
      <c r="E342" s="20"/>
      <c r="F342" s="155" t="s">
        <v>151</v>
      </c>
      <c r="G342" s="156" t="s">
        <v>152</v>
      </c>
      <c r="H342" s="158" t="s">
        <v>484</v>
      </c>
      <c r="I342" s="53"/>
      <c r="J342" s="22"/>
      <c r="K342" s="23"/>
      <c r="L342" s="47"/>
      <c r="M342" s="26"/>
      <c r="N342" s="26"/>
      <c r="O342" s="26"/>
      <c r="P342" s="26"/>
      <c r="Q342" s="25"/>
    </row>
    <row r="343" spans="1:18" s="169" customFormat="1" ht="40.799999999999997" x14ac:dyDescent="0.2">
      <c r="A343" s="159"/>
      <c r="B343" s="160"/>
      <c r="C343" s="149">
        <v>301010044</v>
      </c>
      <c r="D343" s="161"/>
      <c r="E343" s="162"/>
      <c r="F343" s="155" t="s">
        <v>486</v>
      </c>
      <c r="G343" s="156" t="s">
        <v>113</v>
      </c>
      <c r="H343" s="156" t="s">
        <v>487</v>
      </c>
      <c r="I343" s="163"/>
      <c r="J343" s="164"/>
      <c r="K343" s="165"/>
      <c r="L343" s="166"/>
      <c r="M343" s="167"/>
      <c r="N343" s="167"/>
      <c r="O343" s="167"/>
      <c r="P343" s="167"/>
      <c r="Q343" s="168"/>
    </row>
    <row r="344" spans="1:18" s="169" customFormat="1" ht="40.799999999999997" x14ac:dyDescent="0.2">
      <c r="A344" s="159"/>
      <c r="B344" s="160"/>
      <c r="C344" s="149">
        <v>301010044</v>
      </c>
      <c r="D344" s="161"/>
      <c r="E344" s="162"/>
      <c r="F344" s="155" t="s">
        <v>488</v>
      </c>
      <c r="G344" s="156" t="s">
        <v>113</v>
      </c>
      <c r="H344" s="156" t="s">
        <v>487</v>
      </c>
      <c r="I344" s="163"/>
      <c r="J344" s="164"/>
      <c r="K344" s="165"/>
      <c r="L344" s="166"/>
      <c r="M344" s="167"/>
      <c r="N344" s="167"/>
      <c r="O344" s="167"/>
      <c r="P344" s="167"/>
      <c r="Q344" s="168"/>
    </row>
    <row r="345" spans="1:18" s="169" customFormat="1" ht="40.799999999999997" x14ac:dyDescent="0.2">
      <c r="A345" s="159"/>
      <c r="B345" s="160"/>
      <c r="C345" s="149">
        <v>301010044</v>
      </c>
      <c r="D345" s="161"/>
      <c r="E345" s="162"/>
      <c r="F345" s="155" t="s">
        <v>489</v>
      </c>
      <c r="G345" s="156" t="s">
        <v>113</v>
      </c>
      <c r="H345" s="156" t="s">
        <v>490</v>
      </c>
      <c r="I345" s="163"/>
      <c r="J345" s="164"/>
      <c r="K345" s="165"/>
      <c r="L345" s="166"/>
      <c r="M345" s="167"/>
      <c r="N345" s="167"/>
      <c r="O345" s="167"/>
      <c r="P345" s="167"/>
      <c r="Q345" s="168"/>
    </row>
    <row r="346" spans="1:18" s="169" customFormat="1" ht="40.799999999999997" x14ac:dyDescent="0.2">
      <c r="A346" s="159"/>
      <c r="B346" s="160"/>
      <c r="C346" s="149">
        <v>301010044</v>
      </c>
      <c r="D346" s="161"/>
      <c r="E346" s="162"/>
      <c r="F346" s="155" t="s">
        <v>491</v>
      </c>
      <c r="G346" s="156" t="s">
        <v>113</v>
      </c>
      <c r="H346" s="156" t="s">
        <v>487</v>
      </c>
      <c r="I346" s="163"/>
      <c r="J346" s="164"/>
      <c r="K346" s="165"/>
      <c r="L346" s="166"/>
      <c r="M346" s="167"/>
      <c r="N346" s="167"/>
      <c r="O346" s="167"/>
      <c r="P346" s="167"/>
      <c r="Q346" s="168"/>
    </row>
    <row r="347" spans="1:18" s="169" customFormat="1" ht="40.799999999999997" x14ac:dyDescent="0.2">
      <c r="A347" s="159"/>
      <c r="B347" s="160"/>
      <c r="C347" s="149">
        <v>301010044</v>
      </c>
      <c r="D347" s="161"/>
      <c r="E347" s="162"/>
      <c r="F347" s="155" t="s">
        <v>492</v>
      </c>
      <c r="G347" s="156" t="s">
        <v>113</v>
      </c>
      <c r="H347" s="156" t="s">
        <v>487</v>
      </c>
      <c r="I347" s="163"/>
      <c r="J347" s="164"/>
      <c r="K347" s="165"/>
      <c r="L347" s="166"/>
      <c r="M347" s="167"/>
      <c r="N347" s="167"/>
      <c r="O347" s="167"/>
      <c r="P347" s="167"/>
      <c r="Q347" s="168"/>
    </row>
    <row r="348" spans="1:18" s="169" customFormat="1" ht="40.799999999999997" x14ac:dyDescent="0.2">
      <c r="A348" s="159"/>
      <c r="B348" s="160"/>
      <c r="C348" s="149">
        <v>301010044</v>
      </c>
      <c r="D348" s="161"/>
      <c r="E348" s="162"/>
      <c r="F348" s="155" t="s">
        <v>493</v>
      </c>
      <c r="G348" s="156" t="s">
        <v>113</v>
      </c>
      <c r="H348" s="156" t="s">
        <v>487</v>
      </c>
      <c r="I348" s="163"/>
      <c r="J348" s="164"/>
      <c r="K348" s="165"/>
      <c r="L348" s="166"/>
      <c r="M348" s="167"/>
      <c r="N348" s="167"/>
      <c r="O348" s="167"/>
      <c r="P348" s="167"/>
      <c r="Q348" s="168"/>
    </row>
    <row r="349" spans="1:18" s="169" customFormat="1" ht="40.799999999999997" x14ac:dyDescent="0.2">
      <c r="A349" s="159"/>
      <c r="B349" s="160"/>
      <c r="C349" s="149">
        <v>301010044</v>
      </c>
      <c r="D349" s="161"/>
      <c r="E349" s="162"/>
      <c r="F349" s="155" t="s">
        <v>494</v>
      </c>
      <c r="G349" s="156" t="s">
        <v>113</v>
      </c>
      <c r="H349" s="156" t="s">
        <v>495</v>
      </c>
      <c r="I349" s="163"/>
      <c r="J349" s="164"/>
      <c r="K349" s="165"/>
      <c r="L349" s="166"/>
      <c r="M349" s="167"/>
      <c r="N349" s="167"/>
      <c r="O349" s="167"/>
      <c r="P349" s="167"/>
      <c r="Q349" s="168"/>
    </row>
    <row r="350" spans="1:18" ht="40.799999999999997" x14ac:dyDescent="0.2">
      <c r="A350" s="38"/>
      <c r="B350" s="21"/>
      <c r="C350" s="18">
        <v>301010044</v>
      </c>
      <c r="D350" s="27"/>
      <c r="E350" s="20"/>
      <c r="F350" s="29" t="s">
        <v>155</v>
      </c>
      <c r="G350" s="55" t="s">
        <v>113</v>
      </c>
      <c r="H350" s="156" t="s">
        <v>485</v>
      </c>
      <c r="I350" s="53"/>
      <c r="J350" s="22"/>
      <c r="K350" s="23"/>
      <c r="L350" s="47"/>
      <c r="M350" s="26"/>
      <c r="N350" s="26"/>
      <c r="O350" s="26"/>
      <c r="P350" s="26"/>
      <c r="Q350" s="25"/>
    </row>
    <row r="351" spans="1:18" ht="40.799999999999997" x14ac:dyDescent="0.2">
      <c r="A351" s="38"/>
      <c r="B351" s="21"/>
      <c r="C351" s="18">
        <v>301010044</v>
      </c>
      <c r="D351" s="27"/>
      <c r="E351" s="20"/>
      <c r="F351" s="29" t="s">
        <v>156</v>
      </c>
      <c r="G351" s="55" t="s">
        <v>113</v>
      </c>
      <c r="H351" s="156" t="s">
        <v>496</v>
      </c>
      <c r="I351" s="53"/>
      <c r="J351" s="22"/>
      <c r="K351" s="23"/>
      <c r="L351" s="47"/>
      <c r="M351" s="26"/>
      <c r="N351" s="26"/>
      <c r="O351" s="26"/>
      <c r="P351" s="26"/>
      <c r="Q351" s="25"/>
    </row>
    <row r="352" spans="1:18" ht="40.799999999999997" x14ac:dyDescent="0.2">
      <c r="A352" s="38"/>
      <c r="B352" s="21"/>
      <c r="C352" s="18">
        <v>301010044</v>
      </c>
      <c r="D352" s="27"/>
      <c r="E352" s="20"/>
      <c r="F352" s="29" t="s">
        <v>157</v>
      </c>
      <c r="G352" s="55" t="s">
        <v>113</v>
      </c>
      <c r="H352" s="156" t="s">
        <v>497</v>
      </c>
      <c r="I352" s="53"/>
      <c r="J352" s="22"/>
      <c r="K352" s="23"/>
      <c r="L352" s="47"/>
      <c r="M352" s="26"/>
      <c r="N352" s="26"/>
      <c r="O352" s="26"/>
      <c r="P352" s="26"/>
      <c r="Q352" s="25"/>
    </row>
    <row r="353" spans="1:18" ht="40.799999999999997" x14ac:dyDescent="0.2">
      <c r="A353" s="38"/>
      <c r="B353" s="21"/>
      <c r="C353" s="18">
        <v>301010044</v>
      </c>
      <c r="D353" s="27"/>
      <c r="E353" s="20"/>
      <c r="F353" s="29" t="s">
        <v>158</v>
      </c>
      <c r="G353" s="55" t="s">
        <v>113</v>
      </c>
      <c r="H353" s="156" t="s">
        <v>498</v>
      </c>
      <c r="I353" s="53"/>
      <c r="J353" s="22"/>
      <c r="K353" s="23"/>
      <c r="L353" s="47"/>
      <c r="M353" s="26"/>
      <c r="N353" s="26"/>
      <c r="O353" s="26"/>
      <c r="P353" s="26"/>
      <c r="Q353" s="25"/>
    </row>
    <row r="354" spans="1:18" ht="40.799999999999997" x14ac:dyDescent="0.2">
      <c r="A354" s="38"/>
      <c r="B354" s="21"/>
      <c r="C354" s="18">
        <v>301010044</v>
      </c>
      <c r="D354" s="27"/>
      <c r="E354" s="20"/>
      <c r="F354" s="29" t="s">
        <v>159</v>
      </c>
      <c r="G354" s="55" t="s">
        <v>113</v>
      </c>
      <c r="H354" s="156" t="s">
        <v>499</v>
      </c>
      <c r="I354" s="53"/>
      <c r="J354" s="22"/>
      <c r="K354" s="23"/>
      <c r="L354" s="47"/>
      <c r="M354" s="26"/>
      <c r="N354" s="26"/>
      <c r="O354" s="26"/>
      <c r="P354" s="26"/>
      <c r="Q354" s="25"/>
    </row>
    <row r="355" spans="1:18" ht="40.799999999999997" x14ac:dyDescent="0.2">
      <c r="A355" s="38"/>
      <c r="B355" s="21"/>
      <c r="C355" s="18">
        <v>301010044</v>
      </c>
      <c r="D355" s="27"/>
      <c r="E355" s="20"/>
      <c r="F355" s="29" t="s">
        <v>160</v>
      </c>
      <c r="G355" s="55" t="s">
        <v>113</v>
      </c>
      <c r="H355" s="157" t="s">
        <v>499</v>
      </c>
      <c r="I355" s="53"/>
      <c r="J355" s="22"/>
      <c r="K355" s="23"/>
      <c r="L355" s="47"/>
      <c r="M355" s="26"/>
      <c r="N355" s="26"/>
      <c r="O355" s="26"/>
      <c r="P355" s="26"/>
      <c r="Q355" s="25"/>
    </row>
    <row r="356" spans="1:18" ht="30.6" x14ac:dyDescent="0.2">
      <c r="A356" s="38"/>
      <c r="B356" s="21"/>
      <c r="C356" s="18">
        <v>301010044</v>
      </c>
      <c r="D356" s="27"/>
      <c r="E356" s="20"/>
      <c r="F356" s="29" t="s">
        <v>161</v>
      </c>
      <c r="G356" s="55" t="s">
        <v>113</v>
      </c>
      <c r="H356" s="156" t="s">
        <v>500</v>
      </c>
      <c r="I356" s="53"/>
      <c r="J356" s="22"/>
      <c r="K356" s="23"/>
      <c r="L356" s="47"/>
      <c r="M356" s="26"/>
      <c r="N356" s="26"/>
      <c r="O356" s="26"/>
      <c r="P356" s="26"/>
      <c r="Q356" s="25"/>
      <c r="R356" s="4"/>
    </row>
    <row r="357" spans="1:18" x14ac:dyDescent="0.2">
      <c r="A357" s="38"/>
      <c r="B357" s="21" t="s">
        <v>218</v>
      </c>
      <c r="C357" s="18">
        <v>301010044</v>
      </c>
      <c r="D357" s="27"/>
      <c r="E357" s="20"/>
      <c r="F357" s="20"/>
      <c r="G357" s="53"/>
      <c r="H357" s="53"/>
      <c r="I357" s="53"/>
      <c r="J357" s="22">
        <v>1101</v>
      </c>
      <c r="K357" s="28">
        <v>610110460</v>
      </c>
      <c r="L357" s="47">
        <v>610</v>
      </c>
      <c r="M357" s="26">
        <v>901800</v>
      </c>
      <c r="N357" s="26">
        <v>896400</v>
      </c>
      <c r="O357" s="26">
        <v>1805000</v>
      </c>
      <c r="P357" s="26">
        <v>561000</v>
      </c>
      <c r="Q357" s="25">
        <v>562000</v>
      </c>
      <c r="R357" s="4"/>
    </row>
    <row r="358" spans="1:18" x14ac:dyDescent="0.2">
      <c r="A358" s="38"/>
      <c r="B358" s="21" t="s">
        <v>218</v>
      </c>
      <c r="C358" s="18">
        <v>301010044</v>
      </c>
      <c r="D358" s="27"/>
      <c r="E358" s="20"/>
      <c r="F358" s="20"/>
      <c r="G358" s="53"/>
      <c r="H358" s="53"/>
      <c r="I358" s="53"/>
      <c r="J358" s="22">
        <v>1101</v>
      </c>
      <c r="K358" s="28">
        <v>650110280</v>
      </c>
      <c r="L358" s="47">
        <v>610</v>
      </c>
      <c r="M358" s="26">
        <v>911200</v>
      </c>
      <c r="N358" s="26">
        <v>893700</v>
      </c>
      <c r="O358" s="26">
        <v>1935000</v>
      </c>
      <c r="P358" s="26">
        <v>770000</v>
      </c>
      <c r="Q358" s="26">
        <v>751000</v>
      </c>
      <c r="R358" s="4"/>
    </row>
    <row r="359" spans="1:18" x14ac:dyDescent="0.2">
      <c r="A359" s="38"/>
      <c r="B359" s="21" t="s">
        <v>213</v>
      </c>
      <c r="C359" s="18">
        <v>301010044</v>
      </c>
      <c r="D359" s="27"/>
      <c r="E359" s="20"/>
      <c r="F359" s="20"/>
      <c r="G359" s="53"/>
      <c r="H359" s="53"/>
      <c r="I359" s="53"/>
      <c r="J359" s="22">
        <v>1101</v>
      </c>
      <c r="K359" s="28">
        <v>810310120</v>
      </c>
      <c r="L359" s="47">
        <v>410</v>
      </c>
      <c r="M359" s="26">
        <v>21014500</v>
      </c>
      <c r="N359" s="26">
        <v>12527600</v>
      </c>
      <c r="O359" s="26">
        <v>0</v>
      </c>
      <c r="P359" s="26">
        <v>0</v>
      </c>
      <c r="Q359" s="25">
        <v>0</v>
      </c>
      <c r="R359" s="4"/>
    </row>
    <row r="360" spans="1:18" x14ac:dyDescent="0.2">
      <c r="A360" s="38"/>
      <c r="B360" s="21" t="s">
        <v>218</v>
      </c>
      <c r="C360" s="18">
        <v>301010044</v>
      </c>
      <c r="D360" s="27"/>
      <c r="E360" s="20"/>
      <c r="F360" s="20"/>
      <c r="G360" s="53"/>
      <c r="H360" s="53"/>
      <c r="I360" s="53"/>
      <c r="J360" s="22">
        <v>1101</v>
      </c>
      <c r="K360" s="28">
        <v>810309020</v>
      </c>
      <c r="L360" s="47">
        <v>610</v>
      </c>
      <c r="M360" s="26">
        <v>29208900</v>
      </c>
      <c r="N360" s="26">
        <v>20398500</v>
      </c>
      <c r="O360" s="26">
        <v>0</v>
      </c>
      <c r="P360" s="26">
        <v>0</v>
      </c>
      <c r="Q360" s="26">
        <v>0</v>
      </c>
      <c r="R360" s="4"/>
    </row>
    <row r="361" spans="1:18" x14ac:dyDescent="0.2">
      <c r="A361" s="38"/>
      <c r="B361" s="21" t="s">
        <v>218</v>
      </c>
      <c r="C361" s="18">
        <v>301010044</v>
      </c>
      <c r="D361" s="27"/>
      <c r="E361" s="20"/>
      <c r="F361" s="20"/>
      <c r="G361" s="53"/>
      <c r="H361" s="53"/>
      <c r="I361" s="53"/>
      <c r="J361" s="22">
        <v>1101</v>
      </c>
      <c r="K361" s="28">
        <v>810309030</v>
      </c>
      <c r="L361" s="47">
        <v>610</v>
      </c>
      <c r="M361" s="26">
        <v>4560400</v>
      </c>
      <c r="N361" s="26">
        <v>4281400</v>
      </c>
      <c r="O361" s="26">
        <v>1000000</v>
      </c>
      <c r="P361" s="26">
        <v>0</v>
      </c>
      <c r="Q361" s="26">
        <v>0</v>
      </c>
      <c r="R361" s="4"/>
    </row>
    <row r="362" spans="1:18" x14ac:dyDescent="0.2">
      <c r="A362" s="38"/>
      <c r="B362" s="21" t="s">
        <v>218</v>
      </c>
      <c r="C362" s="18">
        <v>301010044</v>
      </c>
      <c r="D362" s="27"/>
      <c r="E362" s="20"/>
      <c r="F362" s="20"/>
      <c r="G362" s="53"/>
      <c r="H362" s="53"/>
      <c r="I362" s="53"/>
      <c r="J362" s="22">
        <v>1101</v>
      </c>
      <c r="K362" s="28">
        <v>810300590</v>
      </c>
      <c r="L362" s="47">
        <v>610</v>
      </c>
      <c r="M362" s="26">
        <v>111672500</v>
      </c>
      <c r="N362" s="26">
        <v>111672500</v>
      </c>
      <c r="O362" s="26">
        <v>149843200</v>
      </c>
      <c r="P362" s="26">
        <v>150430800</v>
      </c>
      <c r="Q362" s="26">
        <v>150430800</v>
      </c>
      <c r="R362" s="4"/>
    </row>
    <row r="363" spans="1:18" x14ac:dyDescent="0.2">
      <c r="A363" s="38"/>
      <c r="B363" s="21" t="s">
        <v>218</v>
      </c>
      <c r="C363" s="18">
        <v>301010044</v>
      </c>
      <c r="D363" s="27"/>
      <c r="E363" s="20"/>
      <c r="F363" s="20"/>
      <c r="G363" s="53"/>
      <c r="H363" s="53"/>
      <c r="I363" s="53"/>
      <c r="J363" s="22">
        <v>1101</v>
      </c>
      <c r="K363" s="28">
        <v>810310210</v>
      </c>
      <c r="L363" s="47">
        <v>610</v>
      </c>
      <c r="M363" s="26">
        <v>200000</v>
      </c>
      <c r="N363" s="26">
        <v>194900</v>
      </c>
      <c r="O363" s="26">
        <v>200000</v>
      </c>
      <c r="P363" s="26">
        <v>0</v>
      </c>
      <c r="Q363" s="26">
        <v>0</v>
      </c>
      <c r="R363" s="4"/>
    </row>
    <row r="364" spans="1:18" x14ac:dyDescent="0.2">
      <c r="A364" s="38"/>
      <c r="B364" s="21" t="s">
        <v>218</v>
      </c>
      <c r="C364" s="18">
        <v>301010044</v>
      </c>
      <c r="D364" s="27"/>
      <c r="E364" s="20"/>
      <c r="F364" s="20"/>
      <c r="G364" s="53"/>
      <c r="H364" s="53"/>
      <c r="I364" s="53"/>
      <c r="J364" s="22">
        <v>1101</v>
      </c>
      <c r="K364" s="28">
        <v>810310700</v>
      </c>
      <c r="L364" s="47">
        <v>240</v>
      </c>
      <c r="M364" s="26">
        <v>433000</v>
      </c>
      <c r="N364" s="26">
        <v>433000</v>
      </c>
      <c r="O364" s="26">
        <v>0</v>
      </c>
      <c r="P364" s="26">
        <v>0</v>
      </c>
      <c r="Q364" s="26">
        <v>0</v>
      </c>
      <c r="R364" s="4"/>
    </row>
    <row r="365" spans="1:18" x14ac:dyDescent="0.2">
      <c r="A365" s="38"/>
      <c r="B365" s="21" t="s">
        <v>218</v>
      </c>
      <c r="C365" s="18">
        <v>301010044</v>
      </c>
      <c r="D365" s="27"/>
      <c r="E365" s="20"/>
      <c r="F365" s="20"/>
      <c r="G365" s="53"/>
      <c r="H365" s="53"/>
      <c r="I365" s="53"/>
      <c r="J365" s="22">
        <v>1101</v>
      </c>
      <c r="K365" s="28">
        <v>810310700</v>
      </c>
      <c r="L365" s="47">
        <v>610</v>
      </c>
      <c r="M365" s="26">
        <v>1755900</v>
      </c>
      <c r="N365" s="26">
        <v>1705900</v>
      </c>
      <c r="O365" s="26">
        <v>5350000</v>
      </c>
      <c r="P365" s="26">
        <v>0</v>
      </c>
      <c r="Q365" s="26">
        <v>0</v>
      </c>
      <c r="R365" s="4"/>
    </row>
    <row r="366" spans="1:18" x14ac:dyDescent="0.2">
      <c r="A366" s="38"/>
      <c r="B366" s="21" t="s">
        <v>218</v>
      </c>
      <c r="C366" s="18">
        <v>301010044</v>
      </c>
      <c r="D366" s="27"/>
      <c r="E366" s="20"/>
      <c r="F366" s="20"/>
      <c r="G366" s="53"/>
      <c r="H366" s="53"/>
      <c r="I366" s="53"/>
      <c r="J366" s="22">
        <v>1101</v>
      </c>
      <c r="K366" s="28">
        <v>810362980</v>
      </c>
      <c r="L366" s="47">
        <v>610</v>
      </c>
      <c r="M366" s="26">
        <v>69700000</v>
      </c>
      <c r="N366" s="26">
        <v>69156400</v>
      </c>
      <c r="O366" s="26">
        <v>0</v>
      </c>
      <c r="P366" s="26">
        <v>0</v>
      </c>
      <c r="Q366" s="26">
        <v>0</v>
      </c>
      <c r="R366" s="4"/>
    </row>
    <row r="367" spans="1:18" x14ac:dyDescent="0.2">
      <c r="A367" s="38"/>
      <c r="B367" s="21" t="s">
        <v>213</v>
      </c>
      <c r="C367" s="18">
        <v>301010044</v>
      </c>
      <c r="D367" s="27"/>
      <c r="E367" s="20"/>
      <c r="F367" s="20"/>
      <c r="G367" s="53"/>
      <c r="H367" s="53"/>
      <c r="I367" s="53"/>
      <c r="J367" s="22">
        <v>1101</v>
      </c>
      <c r="K367" s="28" t="s">
        <v>317</v>
      </c>
      <c r="L367" s="47">
        <v>410</v>
      </c>
      <c r="M367" s="26">
        <v>127388300</v>
      </c>
      <c r="N367" s="26">
        <v>123789200</v>
      </c>
      <c r="O367" s="26">
        <v>0</v>
      </c>
      <c r="P367" s="26">
        <v>0</v>
      </c>
      <c r="Q367" s="26">
        <v>0</v>
      </c>
      <c r="R367" s="4"/>
    </row>
    <row r="368" spans="1:18" x14ac:dyDescent="0.2">
      <c r="A368" s="38"/>
      <c r="B368" s="21" t="s">
        <v>213</v>
      </c>
      <c r="C368" s="18">
        <v>301010044</v>
      </c>
      <c r="D368" s="27"/>
      <c r="E368" s="20"/>
      <c r="F368" s="20"/>
      <c r="G368" s="53"/>
      <c r="H368" s="53"/>
      <c r="I368" s="53"/>
      <c r="J368" s="22">
        <v>1101</v>
      </c>
      <c r="K368" s="28" t="s">
        <v>318</v>
      </c>
      <c r="L368" s="47">
        <v>410</v>
      </c>
      <c r="M368" s="26">
        <v>96386900</v>
      </c>
      <c r="N368" s="26">
        <v>95961600</v>
      </c>
      <c r="O368" s="26">
        <v>0</v>
      </c>
      <c r="P368" s="26">
        <v>0</v>
      </c>
      <c r="Q368" s="26">
        <v>0</v>
      </c>
      <c r="R368" s="4"/>
    </row>
    <row r="369" spans="1:18" x14ac:dyDescent="0.2">
      <c r="A369" s="38"/>
      <c r="B369" s="21" t="s">
        <v>218</v>
      </c>
      <c r="C369" s="18">
        <v>301010044</v>
      </c>
      <c r="D369" s="27"/>
      <c r="E369" s="20"/>
      <c r="F369" s="20"/>
      <c r="G369" s="53"/>
      <c r="H369" s="53"/>
      <c r="I369" s="53"/>
      <c r="J369" s="22">
        <v>1101</v>
      </c>
      <c r="K369" s="28" t="s">
        <v>219</v>
      </c>
      <c r="L369" s="47">
        <v>610</v>
      </c>
      <c r="M369" s="26">
        <v>1020900</v>
      </c>
      <c r="N369" s="26">
        <v>992800</v>
      </c>
      <c r="O369" s="26">
        <v>2122000</v>
      </c>
      <c r="P369" s="26">
        <v>2246900</v>
      </c>
      <c r="Q369" s="26">
        <v>2246900</v>
      </c>
      <c r="R369" s="4"/>
    </row>
    <row r="370" spans="1:18" x14ac:dyDescent="0.2">
      <c r="A370" s="38"/>
      <c r="B370" s="21" t="s">
        <v>218</v>
      </c>
      <c r="C370" s="18">
        <v>301010044</v>
      </c>
      <c r="D370" s="27"/>
      <c r="E370" s="20"/>
      <c r="F370" s="20"/>
      <c r="G370" s="53"/>
      <c r="H370" s="53"/>
      <c r="I370" s="53"/>
      <c r="J370" s="22">
        <v>1101</v>
      </c>
      <c r="K370" s="28" t="s">
        <v>365</v>
      </c>
      <c r="L370" s="47">
        <v>610</v>
      </c>
      <c r="M370" s="26">
        <v>3943700</v>
      </c>
      <c r="N370" s="26">
        <v>3943700</v>
      </c>
      <c r="O370" s="26">
        <v>5120000</v>
      </c>
      <c r="P370" s="26">
        <v>0</v>
      </c>
      <c r="Q370" s="26">
        <v>0</v>
      </c>
      <c r="R370" s="4"/>
    </row>
    <row r="371" spans="1:18" x14ac:dyDescent="0.2">
      <c r="A371" s="38"/>
      <c r="B371" s="21" t="s">
        <v>218</v>
      </c>
      <c r="C371" s="18">
        <v>301010044</v>
      </c>
      <c r="D371" s="27"/>
      <c r="E371" s="20"/>
      <c r="F371" s="20"/>
      <c r="G371" s="53"/>
      <c r="H371" s="53"/>
      <c r="I371" s="53"/>
      <c r="J371" s="22">
        <v>1101</v>
      </c>
      <c r="K371" s="28">
        <v>810310730</v>
      </c>
      <c r="L371" s="47">
        <v>610</v>
      </c>
      <c r="M371" s="26">
        <v>9447000</v>
      </c>
      <c r="N371" s="26">
        <v>9418000</v>
      </c>
      <c r="O371" s="26">
        <v>10275200</v>
      </c>
      <c r="P371" s="26">
        <v>10275200</v>
      </c>
      <c r="Q371" s="26">
        <v>10275200</v>
      </c>
      <c r="R371" s="4"/>
    </row>
    <row r="372" spans="1:18" x14ac:dyDescent="0.2">
      <c r="A372" s="38"/>
      <c r="B372" s="21" t="s">
        <v>218</v>
      </c>
      <c r="C372" s="18">
        <v>301010044</v>
      </c>
      <c r="D372" s="27"/>
      <c r="E372" s="20"/>
      <c r="F372" s="20"/>
      <c r="G372" s="53"/>
      <c r="H372" s="53"/>
      <c r="I372" s="53"/>
      <c r="J372" s="22">
        <v>1102</v>
      </c>
      <c r="K372" s="28">
        <v>810610570</v>
      </c>
      <c r="L372" s="47">
        <v>630</v>
      </c>
      <c r="M372" s="26">
        <v>3700000</v>
      </c>
      <c r="N372" s="26">
        <v>3700000</v>
      </c>
      <c r="O372" s="26">
        <v>0</v>
      </c>
      <c r="P372" s="26">
        <v>0</v>
      </c>
      <c r="Q372" s="25">
        <v>0</v>
      </c>
      <c r="R372" s="4"/>
    </row>
    <row r="373" spans="1:18" s="17" customFormat="1" ht="13.8" customHeight="1" x14ac:dyDescent="0.25">
      <c r="A373" s="82">
        <v>301000000</v>
      </c>
      <c r="B373" s="11"/>
      <c r="C373" s="12">
        <v>301010045</v>
      </c>
      <c r="D373" s="242" t="s">
        <v>23</v>
      </c>
      <c r="E373" s="242"/>
      <c r="F373" s="242"/>
      <c r="G373" s="59"/>
      <c r="H373" s="59"/>
      <c r="I373" s="59"/>
      <c r="J373" s="13"/>
      <c r="K373" s="14"/>
      <c r="L373" s="46"/>
      <c r="M373" s="15">
        <f>SUM(M390:M393)</f>
        <v>4179800</v>
      </c>
      <c r="N373" s="15">
        <f>SUM(N390:N393)</f>
        <v>4118300</v>
      </c>
      <c r="O373" s="15">
        <f>SUM(O390:O393)</f>
        <v>4680800</v>
      </c>
      <c r="P373" s="15">
        <f>SUM(P390:P393)</f>
        <v>4010000</v>
      </c>
      <c r="Q373" s="15">
        <f>SUM(Q390:Q393)</f>
        <v>4010000</v>
      </c>
      <c r="R373" s="16"/>
    </row>
    <row r="374" spans="1:18" ht="20.399999999999999" x14ac:dyDescent="0.2">
      <c r="A374" s="38"/>
      <c r="B374" s="21"/>
      <c r="C374" s="18">
        <v>301010045</v>
      </c>
      <c r="D374" s="27"/>
      <c r="E374" s="20"/>
      <c r="F374" s="29" t="s">
        <v>153</v>
      </c>
      <c r="G374" s="55" t="s">
        <v>59</v>
      </c>
      <c r="H374" s="56">
        <v>42005</v>
      </c>
      <c r="I374" s="53"/>
      <c r="J374" s="22"/>
      <c r="K374" s="23"/>
      <c r="L374" s="47"/>
      <c r="M374" s="26"/>
      <c r="N374" s="26"/>
      <c r="O374" s="26"/>
      <c r="P374" s="26"/>
      <c r="Q374" s="25"/>
      <c r="R374" s="4"/>
    </row>
    <row r="375" spans="1:18" ht="30.6" x14ac:dyDescent="0.2">
      <c r="A375" s="38"/>
      <c r="B375" s="21"/>
      <c r="C375" s="18">
        <v>301010045</v>
      </c>
      <c r="D375" s="27"/>
      <c r="E375" s="20"/>
      <c r="F375" s="29" t="s">
        <v>224</v>
      </c>
      <c r="G375" s="55" t="s">
        <v>152</v>
      </c>
      <c r="H375" s="157" t="s">
        <v>502</v>
      </c>
      <c r="I375" s="53"/>
      <c r="J375" s="22"/>
      <c r="K375" s="23"/>
      <c r="L375" s="47"/>
      <c r="M375" s="26"/>
      <c r="N375" s="26"/>
      <c r="O375" s="26"/>
      <c r="P375" s="26"/>
      <c r="Q375" s="25"/>
      <c r="R375" s="4"/>
    </row>
    <row r="376" spans="1:18" s="169" customFormat="1" ht="40.799999999999997" x14ac:dyDescent="0.2">
      <c r="A376" s="159"/>
      <c r="B376" s="160"/>
      <c r="C376" s="18">
        <v>301010045</v>
      </c>
      <c r="D376" s="27"/>
      <c r="E376" s="162"/>
      <c r="F376" s="155" t="s">
        <v>486</v>
      </c>
      <c r="G376" s="156" t="s">
        <v>113</v>
      </c>
      <c r="H376" s="156" t="s">
        <v>487</v>
      </c>
      <c r="I376" s="163"/>
      <c r="J376" s="164"/>
      <c r="K376" s="165"/>
      <c r="L376" s="166"/>
      <c r="M376" s="167"/>
      <c r="N376" s="167"/>
      <c r="O376" s="167"/>
      <c r="P376" s="167"/>
      <c r="Q376" s="168"/>
    </row>
    <row r="377" spans="1:18" s="169" customFormat="1" ht="40.799999999999997" x14ac:dyDescent="0.2">
      <c r="A377" s="159"/>
      <c r="B377" s="160"/>
      <c r="C377" s="18">
        <v>301010045</v>
      </c>
      <c r="D377" s="27"/>
      <c r="E377" s="162"/>
      <c r="F377" s="155" t="s">
        <v>488</v>
      </c>
      <c r="G377" s="156" t="s">
        <v>113</v>
      </c>
      <c r="H377" s="156" t="s">
        <v>487</v>
      </c>
      <c r="I377" s="163"/>
      <c r="J377" s="164"/>
      <c r="K377" s="165"/>
      <c r="L377" s="166"/>
      <c r="M377" s="167"/>
      <c r="N377" s="167"/>
      <c r="O377" s="167"/>
      <c r="P377" s="167"/>
      <c r="Q377" s="168"/>
    </row>
    <row r="378" spans="1:18" s="169" customFormat="1" ht="40.799999999999997" x14ac:dyDescent="0.2">
      <c r="A378" s="159"/>
      <c r="B378" s="160"/>
      <c r="C378" s="18">
        <v>301010045</v>
      </c>
      <c r="D378" s="27"/>
      <c r="E378" s="162"/>
      <c r="F378" s="155" t="s">
        <v>489</v>
      </c>
      <c r="G378" s="156" t="s">
        <v>113</v>
      </c>
      <c r="H378" s="156" t="s">
        <v>490</v>
      </c>
      <c r="I378" s="163"/>
      <c r="J378" s="164"/>
      <c r="K378" s="165"/>
      <c r="L378" s="166"/>
      <c r="M378" s="167"/>
      <c r="N378" s="167"/>
      <c r="O378" s="167"/>
      <c r="P378" s="167"/>
      <c r="Q378" s="168"/>
    </row>
    <row r="379" spans="1:18" s="169" customFormat="1" ht="40.799999999999997" x14ac:dyDescent="0.2">
      <c r="A379" s="159"/>
      <c r="B379" s="160"/>
      <c r="C379" s="18">
        <v>301010045</v>
      </c>
      <c r="D379" s="27"/>
      <c r="E379" s="162"/>
      <c r="F379" s="155" t="s">
        <v>491</v>
      </c>
      <c r="G379" s="156" t="s">
        <v>113</v>
      </c>
      <c r="H379" s="156" t="s">
        <v>487</v>
      </c>
      <c r="I379" s="163"/>
      <c r="J379" s="164"/>
      <c r="K379" s="165"/>
      <c r="L379" s="166"/>
      <c r="M379" s="167"/>
      <c r="N379" s="167"/>
      <c r="O379" s="167"/>
      <c r="P379" s="167"/>
      <c r="Q379" s="168"/>
    </row>
    <row r="380" spans="1:18" s="169" customFormat="1" ht="40.799999999999997" x14ac:dyDescent="0.2">
      <c r="A380" s="159"/>
      <c r="B380" s="160"/>
      <c r="C380" s="18">
        <v>301010045</v>
      </c>
      <c r="D380" s="27"/>
      <c r="E380" s="162"/>
      <c r="F380" s="155" t="s">
        <v>492</v>
      </c>
      <c r="G380" s="156" t="s">
        <v>113</v>
      </c>
      <c r="H380" s="156" t="s">
        <v>487</v>
      </c>
      <c r="I380" s="163"/>
      <c r="J380" s="164"/>
      <c r="K380" s="165"/>
      <c r="L380" s="166"/>
      <c r="M380" s="167"/>
      <c r="N380" s="167"/>
      <c r="O380" s="167"/>
      <c r="P380" s="167"/>
      <c r="Q380" s="168"/>
    </row>
    <row r="381" spans="1:18" s="169" customFormat="1" ht="40.799999999999997" x14ac:dyDescent="0.2">
      <c r="A381" s="159"/>
      <c r="B381" s="160"/>
      <c r="C381" s="18">
        <v>301010045</v>
      </c>
      <c r="D381" s="27"/>
      <c r="E381" s="162"/>
      <c r="F381" s="155" t="s">
        <v>493</v>
      </c>
      <c r="G381" s="156" t="s">
        <v>113</v>
      </c>
      <c r="H381" s="156" t="s">
        <v>487</v>
      </c>
      <c r="I381" s="163"/>
      <c r="J381" s="164"/>
      <c r="K381" s="165"/>
      <c r="L381" s="166"/>
      <c r="M381" s="167"/>
      <c r="N381" s="167"/>
      <c r="O381" s="167"/>
      <c r="P381" s="167"/>
      <c r="Q381" s="168"/>
    </row>
    <row r="382" spans="1:18" s="169" customFormat="1" ht="40.799999999999997" x14ac:dyDescent="0.2">
      <c r="A382" s="159"/>
      <c r="B382" s="160"/>
      <c r="C382" s="18">
        <v>301010045</v>
      </c>
      <c r="D382" s="27"/>
      <c r="E382" s="162"/>
      <c r="F382" s="155" t="s">
        <v>494</v>
      </c>
      <c r="G382" s="156" t="s">
        <v>113</v>
      </c>
      <c r="H382" s="156" t="s">
        <v>495</v>
      </c>
      <c r="I382" s="163"/>
      <c r="J382" s="164"/>
      <c r="K382" s="165"/>
      <c r="L382" s="166"/>
      <c r="M382" s="167"/>
      <c r="N382" s="167"/>
      <c r="O382" s="167"/>
      <c r="P382" s="167"/>
      <c r="Q382" s="168"/>
    </row>
    <row r="383" spans="1:18" ht="40.799999999999997" x14ac:dyDescent="0.2">
      <c r="A383" s="38"/>
      <c r="B383" s="21"/>
      <c r="C383" s="18">
        <v>301010045</v>
      </c>
      <c r="D383" s="27"/>
      <c r="E383" s="20"/>
      <c r="F383" s="29" t="s">
        <v>155</v>
      </c>
      <c r="G383" s="55" t="s">
        <v>113</v>
      </c>
      <c r="H383" s="156" t="s">
        <v>485</v>
      </c>
      <c r="I383" s="53"/>
      <c r="J383" s="22"/>
      <c r="K383" s="23"/>
      <c r="L383" s="47"/>
      <c r="M383" s="26"/>
      <c r="N383" s="26"/>
      <c r="O383" s="26"/>
      <c r="P383" s="26"/>
      <c r="Q383" s="25"/>
    </row>
    <row r="384" spans="1:18" ht="40.799999999999997" x14ac:dyDescent="0.2">
      <c r="A384" s="38"/>
      <c r="B384" s="21"/>
      <c r="C384" s="18">
        <v>301010045</v>
      </c>
      <c r="D384" s="27"/>
      <c r="E384" s="20"/>
      <c r="F384" s="29" t="s">
        <v>156</v>
      </c>
      <c r="G384" s="55" t="s">
        <v>113</v>
      </c>
      <c r="H384" s="156" t="s">
        <v>496</v>
      </c>
      <c r="I384" s="53"/>
      <c r="J384" s="22"/>
      <c r="K384" s="23"/>
      <c r="L384" s="47"/>
      <c r="M384" s="26"/>
      <c r="N384" s="26"/>
      <c r="O384" s="26"/>
      <c r="P384" s="26"/>
      <c r="Q384" s="25"/>
    </row>
    <row r="385" spans="1:18" ht="40.799999999999997" x14ac:dyDescent="0.2">
      <c r="A385" s="38"/>
      <c r="B385" s="21"/>
      <c r="C385" s="18">
        <v>301010045</v>
      </c>
      <c r="D385" s="27"/>
      <c r="E385" s="20"/>
      <c r="F385" s="29" t="s">
        <v>157</v>
      </c>
      <c r="G385" s="55" t="s">
        <v>113</v>
      </c>
      <c r="H385" s="156" t="s">
        <v>497</v>
      </c>
      <c r="I385" s="53"/>
      <c r="J385" s="22"/>
      <c r="K385" s="23"/>
      <c r="L385" s="47"/>
      <c r="M385" s="26"/>
      <c r="N385" s="26"/>
      <c r="O385" s="26"/>
      <c r="P385" s="26"/>
      <c r="Q385" s="25"/>
    </row>
    <row r="386" spans="1:18" ht="40.799999999999997" x14ac:dyDescent="0.2">
      <c r="A386" s="38"/>
      <c r="B386" s="21"/>
      <c r="C386" s="18">
        <v>301010045</v>
      </c>
      <c r="D386" s="27"/>
      <c r="E386" s="20"/>
      <c r="F386" s="29" t="s">
        <v>158</v>
      </c>
      <c r="G386" s="55" t="s">
        <v>113</v>
      </c>
      <c r="H386" s="156" t="s">
        <v>498</v>
      </c>
      <c r="I386" s="53"/>
      <c r="J386" s="22"/>
      <c r="K386" s="23"/>
      <c r="L386" s="47"/>
      <c r="M386" s="26"/>
      <c r="N386" s="26"/>
      <c r="O386" s="26"/>
      <c r="P386" s="26"/>
      <c r="Q386" s="25"/>
    </row>
    <row r="387" spans="1:18" ht="40.799999999999997" x14ac:dyDescent="0.2">
      <c r="A387" s="38"/>
      <c r="B387" s="21"/>
      <c r="C387" s="18">
        <v>301010045</v>
      </c>
      <c r="D387" s="27"/>
      <c r="E387" s="20"/>
      <c r="F387" s="29" t="s">
        <v>159</v>
      </c>
      <c r="G387" s="55" t="s">
        <v>113</v>
      </c>
      <c r="H387" s="156" t="s">
        <v>499</v>
      </c>
      <c r="I387" s="53"/>
      <c r="J387" s="22"/>
      <c r="K387" s="23"/>
      <c r="L387" s="47"/>
      <c r="M387" s="26"/>
      <c r="N387" s="26"/>
      <c r="O387" s="26"/>
      <c r="P387" s="26"/>
      <c r="Q387" s="25"/>
    </row>
    <row r="388" spans="1:18" ht="40.799999999999997" x14ac:dyDescent="0.2">
      <c r="A388" s="38"/>
      <c r="B388" s="21"/>
      <c r="C388" s="18">
        <v>301010045</v>
      </c>
      <c r="D388" s="27"/>
      <c r="E388" s="20"/>
      <c r="F388" s="29" t="s">
        <v>160</v>
      </c>
      <c r="G388" s="55" t="s">
        <v>113</v>
      </c>
      <c r="H388" s="157" t="s">
        <v>499</v>
      </c>
      <c r="I388" s="53"/>
      <c r="J388" s="22"/>
      <c r="K388" s="23"/>
      <c r="L388" s="47"/>
      <c r="M388" s="26"/>
      <c r="N388" s="26"/>
      <c r="O388" s="26"/>
      <c r="P388" s="26"/>
      <c r="Q388" s="25"/>
    </row>
    <row r="389" spans="1:18" ht="30.6" x14ac:dyDescent="0.2">
      <c r="A389" s="38"/>
      <c r="B389" s="21"/>
      <c r="C389" s="18">
        <v>301010045</v>
      </c>
      <c r="D389" s="27"/>
      <c r="E389" s="20"/>
      <c r="F389" s="29" t="s">
        <v>161</v>
      </c>
      <c r="G389" s="55" t="s">
        <v>113</v>
      </c>
      <c r="H389" s="156" t="s">
        <v>500</v>
      </c>
      <c r="I389" s="53"/>
      <c r="J389" s="22"/>
      <c r="K389" s="23"/>
      <c r="L389" s="47"/>
      <c r="M389" s="26"/>
      <c r="N389" s="26"/>
      <c r="O389" s="26"/>
      <c r="P389" s="26"/>
      <c r="Q389" s="25"/>
      <c r="R389" s="4"/>
    </row>
    <row r="390" spans="1:18" x14ac:dyDescent="0.2">
      <c r="A390" s="38"/>
      <c r="B390" s="21" t="s">
        <v>218</v>
      </c>
      <c r="C390" s="18">
        <v>301010045</v>
      </c>
      <c r="D390" s="27"/>
      <c r="E390" s="20"/>
      <c r="F390" s="20"/>
      <c r="G390" s="53"/>
      <c r="H390" s="53"/>
      <c r="I390" s="53"/>
      <c r="J390" s="22">
        <v>1101</v>
      </c>
      <c r="K390" s="23">
        <v>810510450</v>
      </c>
      <c r="L390" s="47">
        <v>240</v>
      </c>
      <c r="M390" s="26">
        <v>1203700</v>
      </c>
      <c r="N390" s="26">
        <v>1164700</v>
      </c>
      <c r="O390" s="26">
        <v>1200000</v>
      </c>
      <c r="P390" s="26">
        <v>550000</v>
      </c>
      <c r="Q390" s="26">
        <v>550000</v>
      </c>
      <c r="R390" s="4"/>
    </row>
    <row r="391" spans="1:18" x14ac:dyDescent="0.2">
      <c r="A391" s="38"/>
      <c r="B391" s="21" t="s">
        <v>218</v>
      </c>
      <c r="C391" s="18">
        <v>301010045</v>
      </c>
      <c r="D391" s="27"/>
      <c r="E391" s="20"/>
      <c r="F391" s="20"/>
      <c r="G391" s="53"/>
      <c r="H391" s="53"/>
      <c r="I391" s="53"/>
      <c r="J391" s="22">
        <v>1102</v>
      </c>
      <c r="K391" s="23">
        <v>810400590</v>
      </c>
      <c r="L391" s="47">
        <v>110</v>
      </c>
      <c r="M391" s="26">
        <v>2685800</v>
      </c>
      <c r="N391" s="26">
        <v>2684000</v>
      </c>
      <c r="O391" s="26">
        <v>3050800</v>
      </c>
      <c r="P391" s="26">
        <v>3140600</v>
      </c>
      <c r="Q391" s="26">
        <v>3140600</v>
      </c>
      <c r="R391" s="4"/>
    </row>
    <row r="392" spans="1:18" x14ac:dyDescent="0.2">
      <c r="A392" s="38"/>
      <c r="B392" s="21" t="s">
        <v>218</v>
      </c>
      <c r="C392" s="18">
        <v>301010045</v>
      </c>
      <c r="D392" s="27"/>
      <c r="E392" s="20"/>
      <c r="F392" s="20"/>
      <c r="G392" s="53"/>
      <c r="H392" s="53"/>
      <c r="I392" s="53"/>
      <c r="J392" s="22">
        <v>1102</v>
      </c>
      <c r="K392" s="23">
        <v>810400590</v>
      </c>
      <c r="L392" s="47">
        <v>240</v>
      </c>
      <c r="M392" s="26">
        <v>288800</v>
      </c>
      <c r="N392" s="26">
        <v>269600</v>
      </c>
      <c r="O392" s="26">
        <v>429500</v>
      </c>
      <c r="P392" s="26">
        <v>318900</v>
      </c>
      <c r="Q392" s="26">
        <v>318900</v>
      </c>
      <c r="R392" s="4"/>
    </row>
    <row r="393" spans="1:18" x14ac:dyDescent="0.2">
      <c r="A393" s="38"/>
      <c r="B393" s="21" t="s">
        <v>218</v>
      </c>
      <c r="C393" s="18">
        <v>301010045</v>
      </c>
      <c r="D393" s="27"/>
      <c r="E393" s="20"/>
      <c r="F393" s="20"/>
      <c r="G393" s="53"/>
      <c r="H393" s="53"/>
      <c r="I393" s="53"/>
      <c r="J393" s="22">
        <v>1102</v>
      </c>
      <c r="K393" s="23">
        <v>810400590</v>
      </c>
      <c r="L393" s="47">
        <v>850</v>
      </c>
      <c r="M393" s="26">
        <v>1500</v>
      </c>
      <c r="N393" s="26">
        <v>0</v>
      </c>
      <c r="O393" s="26">
        <v>500</v>
      </c>
      <c r="P393" s="26">
        <v>500</v>
      </c>
      <c r="Q393" s="26">
        <v>500</v>
      </c>
    </row>
    <row r="394" spans="1:18" s="17" customFormat="1" ht="10.8" x14ac:dyDescent="0.25">
      <c r="A394" s="82">
        <v>301000000</v>
      </c>
      <c r="B394" s="11"/>
      <c r="C394" s="12">
        <v>301010046</v>
      </c>
      <c r="D394" s="242" t="s">
        <v>22</v>
      </c>
      <c r="E394" s="242"/>
      <c r="F394" s="242"/>
      <c r="G394" s="59"/>
      <c r="H394" s="59"/>
      <c r="I394" s="59"/>
      <c r="J394" s="13"/>
      <c r="K394" s="14"/>
      <c r="L394" s="46"/>
      <c r="M394" s="15">
        <f>SUM(M398:M404)</f>
        <v>5084600</v>
      </c>
      <c r="N394" s="15">
        <f>SUM(N398:N404)</f>
        <v>5025100</v>
      </c>
      <c r="O394" s="15">
        <f>SUM(O398:O404)</f>
        <v>5508400</v>
      </c>
      <c r="P394" s="15">
        <f>SUM(P398:P404)</f>
        <v>5626300</v>
      </c>
      <c r="Q394" s="15">
        <f>SUM(Q398:Q404)</f>
        <v>5626300</v>
      </c>
      <c r="R394" s="16"/>
    </row>
    <row r="395" spans="1:18" ht="20.399999999999999" x14ac:dyDescent="0.2">
      <c r="A395" s="38"/>
      <c r="B395" s="21"/>
      <c r="C395" s="18">
        <v>301010046</v>
      </c>
      <c r="D395" s="27"/>
      <c r="E395" s="20"/>
      <c r="F395" s="29" t="s">
        <v>154</v>
      </c>
      <c r="G395" s="55" t="s">
        <v>59</v>
      </c>
      <c r="H395" s="56">
        <v>42005</v>
      </c>
      <c r="I395" s="53"/>
      <c r="J395" s="22"/>
      <c r="K395" s="23"/>
      <c r="L395" s="47"/>
      <c r="M395" s="26"/>
      <c r="N395" s="26"/>
      <c r="O395" s="26"/>
      <c r="P395" s="26"/>
      <c r="Q395" s="25"/>
    </row>
    <row r="396" spans="1:18" ht="20.399999999999999" x14ac:dyDescent="0.2">
      <c r="A396" s="38"/>
      <c r="B396" s="21"/>
      <c r="C396" s="18">
        <v>301010046</v>
      </c>
      <c r="D396" s="27"/>
      <c r="E396" s="20"/>
      <c r="F396" s="29" t="s">
        <v>163</v>
      </c>
      <c r="G396" s="55" t="s">
        <v>59</v>
      </c>
      <c r="H396" s="56">
        <v>42005</v>
      </c>
      <c r="I396" s="53"/>
      <c r="J396" s="22"/>
      <c r="K396" s="23"/>
      <c r="L396" s="47"/>
      <c r="M396" s="26"/>
      <c r="N396" s="26"/>
      <c r="O396" s="26"/>
      <c r="P396" s="26"/>
      <c r="Q396" s="25"/>
    </row>
    <row r="397" spans="1:18" ht="30.6" x14ac:dyDescent="0.2">
      <c r="A397" s="38"/>
      <c r="B397" s="21"/>
      <c r="C397" s="18">
        <v>301010046</v>
      </c>
      <c r="D397" s="27"/>
      <c r="E397" s="20"/>
      <c r="F397" s="29" t="s">
        <v>162</v>
      </c>
      <c r="G397" s="55" t="s">
        <v>113</v>
      </c>
      <c r="H397" s="56">
        <v>42736</v>
      </c>
      <c r="I397" s="53"/>
      <c r="J397" s="22"/>
      <c r="K397" s="23"/>
      <c r="L397" s="47"/>
      <c r="M397" s="26"/>
      <c r="N397" s="26"/>
      <c r="O397" s="26"/>
      <c r="P397" s="26"/>
      <c r="Q397" s="25"/>
    </row>
    <row r="398" spans="1:18" x14ac:dyDescent="0.2">
      <c r="A398" s="38"/>
      <c r="B398" s="21" t="s">
        <v>221</v>
      </c>
      <c r="C398" s="18">
        <v>301010046</v>
      </c>
      <c r="D398" s="27"/>
      <c r="E398" s="20"/>
      <c r="F398" s="20"/>
      <c r="G398" s="53"/>
      <c r="H398" s="53"/>
      <c r="I398" s="53"/>
      <c r="J398" s="22">
        <v>707</v>
      </c>
      <c r="K398" s="23">
        <v>610110460</v>
      </c>
      <c r="L398" s="47">
        <v>240</v>
      </c>
      <c r="M398" s="26">
        <v>50000</v>
      </c>
      <c r="N398" s="26">
        <v>50000</v>
      </c>
      <c r="O398" s="26">
        <v>50000</v>
      </c>
      <c r="P398" s="26">
        <v>50000</v>
      </c>
      <c r="Q398" s="26">
        <v>50000</v>
      </c>
    </row>
    <row r="399" spans="1:18" x14ac:dyDescent="0.2">
      <c r="A399" s="38"/>
      <c r="B399" s="21" t="s">
        <v>221</v>
      </c>
      <c r="C399" s="18">
        <v>301010046</v>
      </c>
      <c r="D399" s="27"/>
      <c r="E399" s="20"/>
      <c r="F399" s="20"/>
      <c r="G399" s="53"/>
      <c r="H399" s="53"/>
      <c r="I399" s="53"/>
      <c r="J399" s="22">
        <v>707</v>
      </c>
      <c r="K399" s="23">
        <v>1010110180</v>
      </c>
      <c r="L399" s="47">
        <v>240</v>
      </c>
      <c r="M399" s="26">
        <v>100000</v>
      </c>
      <c r="N399" s="26">
        <v>100000</v>
      </c>
      <c r="O399" s="26">
        <v>100000</v>
      </c>
      <c r="P399" s="26">
        <v>100000</v>
      </c>
      <c r="Q399" s="26">
        <v>100000</v>
      </c>
    </row>
    <row r="400" spans="1:18" x14ac:dyDescent="0.2">
      <c r="A400" s="38"/>
      <c r="B400" s="21" t="s">
        <v>221</v>
      </c>
      <c r="C400" s="18">
        <v>301010046</v>
      </c>
      <c r="D400" s="27"/>
      <c r="E400" s="20"/>
      <c r="F400" s="20"/>
      <c r="G400" s="53"/>
      <c r="H400" s="53"/>
      <c r="I400" s="53"/>
      <c r="J400" s="22">
        <v>707</v>
      </c>
      <c r="K400" s="23">
        <v>1010110230</v>
      </c>
      <c r="L400" s="47">
        <v>240</v>
      </c>
      <c r="M400" s="26">
        <v>300000</v>
      </c>
      <c r="N400" s="26">
        <v>292500</v>
      </c>
      <c r="O400" s="26">
        <v>200000</v>
      </c>
      <c r="P400" s="26">
        <v>200000</v>
      </c>
      <c r="Q400" s="26">
        <v>200000</v>
      </c>
    </row>
    <row r="401" spans="1:18" x14ac:dyDescent="0.2">
      <c r="A401" s="38"/>
      <c r="B401" s="21" t="s">
        <v>221</v>
      </c>
      <c r="C401" s="18">
        <v>301010046</v>
      </c>
      <c r="D401" s="27"/>
      <c r="E401" s="20"/>
      <c r="F401" s="20"/>
      <c r="G401" s="53"/>
      <c r="H401" s="53"/>
      <c r="I401" s="53"/>
      <c r="J401" s="22">
        <v>707</v>
      </c>
      <c r="K401" s="23">
        <v>1010200590</v>
      </c>
      <c r="L401" s="47">
        <v>110</v>
      </c>
      <c r="M401" s="26">
        <v>4147400</v>
      </c>
      <c r="N401" s="26">
        <v>4140900</v>
      </c>
      <c r="O401" s="26">
        <v>4656900</v>
      </c>
      <c r="P401" s="26">
        <v>4774800</v>
      </c>
      <c r="Q401" s="26">
        <v>4774800</v>
      </c>
    </row>
    <row r="402" spans="1:18" x14ac:dyDescent="0.2">
      <c r="A402" s="38"/>
      <c r="B402" s="21" t="s">
        <v>221</v>
      </c>
      <c r="C402" s="18">
        <v>301010046</v>
      </c>
      <c r="D402" s="27"/>
      <c r="E402" s="20"/>
      <c r="F402" s="20"/>
      <c r="G402" s="53"/>
      <c r="H402" s="53"/>
      <c r="I402" s="53"/>
      <c r="J402" s="22">
        <v>707</v>
      </c>
      <c r="K402" s="23">
        <v>1010200590</v>
      </c>
      <c r="L402" s="47">
        <v>240</v>
      </c>
      <c r="M402" s="26">
        <v>402000</v>
      </c>
      <c r="N402" s="26">
        <v>356500</v>
      </c>
      <c r="O402" s="26">
        <v>406500</v>
      </c>
      <c r="P402" s="26">
        <v>406500</v>
      </c>
      <c r="Q402" s="26">
        <v>406500</v>
      </c>
    </row>
    <row r="403" spans="1:18" x14ac:dyDescent="0.2">
      <c r="A403" s="38"/>
      <c r="B403" s="21" t="s">
        <v>221</v>
      </c>
      <c r="C403" s="18">
        <v>301010046</v>
      </c>
      <c r="D403" s="27"/>
      <c r="E403" s="20"/>
      <c r="F403" s="20"/>
      <c r="G403" s="53"/>
      <c r="H403" s="53"/>
      <c r="I403" s="53"/>
      <c r="J403" s="22">
        <v>707</v>
      </c>
      <c r="K403" s="23">
        <v>1010200590</v>
      </c>
      <c r="L403" s="47">
        <v>850</v>
      </c>
      <c r="M403" s="26">
        <v>2200</v>
      </c>
      <c r="N403" s="26">
        <v>2200</v>
      </c>
      <c r="O403" s="26">
        <v>5000</v>
      </c>
      <c r="P403" s="26">
        <v>5000</v>
      </c>
      <c r="Q403" s="26">
        <v>5000</v>
      </c>
    </row>
    <row r="404" spans="1:18" x14ac:dyDescent="0.2">
      <c r="A404" s="38"/>
      <c r="B404" s="21" t="s">
        <v>220</v>
      </c>
      <c r="C404" s="18">
        <v>301010046</v>
      </c>
      <c r="D404" s="27"/>
      <c r="E404" s="20"/>
      <c r="F404" s="20"/>
      <c r="G404" s="53"/>
      <c r="H404" s="53"/>
      <c r="I404" s="53"/>
      <c r="J404" s="22">
        <v>709</v>
      </c>
      <c r="K404" s="23">
        <v>1010110180</v>
      </c>
      <c r="L404" s="47">
        <v>610</v>
      </c>
      <c r="M404" s="26">
        <v>83000</v>
      </c>
      <c r="N404" s="26">
        <v>83000</v>
      </c>
      <c r="O404" s="26">
        <v>90000</v>
      </c>
      <c r="P404" s="26">
        <v>90000</v>
      </c>
      <c r="Q404" s="26">
        <v>90000</v>
      </c>
    </row>
    <row r="405" spans="1:18" s="17" customFormat="1" ht="10.8" x14ac:dyDescent="0.25">
      <c r="A405" s="82">
        <v>301000000</v>
      </c>
      <c r="B405" s="11"/>
      <c r="C405" s="12">
        <v>301010050</v>
      </c>
      <c r="D405" s="242" t="s">
        <v>21</v>
      </c>
      <c r="E405" s="242"/>
      <c r="F405" s="242"/>
      <c r="G405" s="59"/>
      <c r="H405" s="59"/>
      <c r="I405" s="59"/>
      <c r="J405" s="13"/>
      <c r="K405" s="14"/>
      <c r="L405" s="46"/>
      <c r="M405" s="15">
        <f>SUM(M409:M409)</f>
        <v>100000</v>
      </c>
      <c r="N405" s="15">
        <f>SUM(N409:N409)</f>
        <v>70500</v>
      </c>
      <c r="O405" s="15">
        <f>SUM(O409:O409)</f>
        <v>150000</v>
      </c>
      <c r="P405" s="15">
        <f>SUM(P409:P409)</f>
        <v>150000</v>
      </c>
      <c r="Q405" s="15">
        <f>SUM(Q409:Q409)</f>
        <v>150000</v>
      </c>
      <c r="R405" s="16"/>
    </row>
    <row r="406" spans="1:18" ht="20.399999999999999" x14ac:dyDescent="0.2">
      <c r="A406" s="38"/>
      <c r="B406" s="21"/>
      <c r="C406" s="18">
        <v>301010050</v>
      </c>
      <c r="D406" s="27"/>
      <c r="E406" s="20"/>
      <c r="F406" s="20" t="s">
        <v>467</v>
      </c>
      <c r="G406" s="53" t="s">
        <v>58</v>
      </c>
      <c r="H406" s="54">
        <v>44889</v>
      </c>
      <c r="I406" s="53"/>
      <c r="J406" s="22"/>
      <c r="K406" s="23"/>
      <c r="L406" s="47"/>
      <c r="M406" s="26"/>
      <c r="N406" s="26"/>
      <c r="O406" s="26"/>
      <c r="P406" s="26"/>
      <c r="Q406" s="25"/>
    </row>
    <row r="407" spans="1:18" ht="20.399999999999999" x14ac:dyDescent="0.2">
      <c r="A407" s="38"/>
      <c r="B407" s="21"/>
      <c r="C407" s="18">
        <v>301010050</v>
      </c>
      <c r="D407" s="27"/>
      <c r="E407" s="20"/>
      <c r="F407" s="20" t="s">
        <v>369</v>
      </c>
      <c r="G407" s="53" t="s">
        <v>92</v>
      </c>
      <c r="H407" s="54">
        <v>44461</v>
      </c>
      <c r="I407" s="53"/>
      <c r="J407" s="22"/>
      <c r="K407" s="23"/>
      <c r="L407" s="47"/>
      <c r="M407" s="26"/>
      <c r="N407" s="26"/>
      <c r="O407" s="26"/>
      <c r="P407" s="26"/>
      <c r="Q407" s="25"/>
    </row>
    <row r="408" spans="1:18" ht="20.399999999999999" x14ac:dyDescent="0.2">
      <c r="A408" s="38"/>
      <c r="B408" s="21"/>
      <c r="C408" s="18">
        <v>301010050</v>
      </c>
      <c r="D408" s="27"/>
      <c r="E408" s="20"/>
      <c r="F408" s="20" t="s">
        <v>370</v>
      </c>
      <c r="G408" s="55" t="s">
        <v>371</v>
      </c>
      <c r="H408" s="56">
        <v>44562</v>
      </c>
      <c r="I408" s="53"/>
      <c r="J408" s="22"/>
      <c r="K408" s="23"/>
      <c r="L408" s="47"/>
      <c r="M408" s="26"/>
      <c r="N408" s="26"/>
      <c r="O408" s="26"/>
      <c r="P408" s="26"/>
      <c r="Q408" s="25"/>
    </row>
    <row r="409" spans="1:18" x14ac:dyDescent="0.2">
      <c r="A409" s="38"/>
      <c r="B409" s="21" t="s">
        <v>213</v>
      </c>
      <c r="C409" s="18">
        <v>301010050</v>
      </c>
      <c r="D409" s="27"/>
      <c r="E409" s="20"/>
      <c r="F409" s="20"/>
      <c r="G409" s="53"/>
      <c r="H409" s="53"/>
      <c r="I409" s="53"/>
      <c r="J409" s="22">
        <v>113</v>
      </c>
      <c r="K409" s="23">
        <v>1520109160</v>
      </c>
      <c r="L409" s="47">
        <v>240</v>
      </c>
      <c r="M409" s="26">
        <v>100000</v>
      </c>
      <c r="N409" s="26">
        <v>70500</v>
      </c>
      <c r="O409" s="26">
        <v>150000</v>
      </c>
      <c r="P409" s="26">
        <v>150000</v>
      </c>
      <c r="Q409" s="26">
        <v>150000</v>
      </c>
    </row>
    <row r="410" spans="1:18" s="17" customFormat="1" ht="50.55" customHeight="1" x14ac:dyDescent="0.25">
      <c r="A410" s="82">
        <v>301000000</v>
      </c>
      <c r="B410" s="11"/>
      <c r="C410" s="12">
        <v>301010057</v>
      </c>
      <c r="D410" s="242" t="s">
        <v>20</v>
      </c>
      <c r="E410" s="242"/>
      <c r="F410" s="242"/>
      <c r="G410" s="59"/>
      <c r="H410" s="59"/>
      <c r="I410" s="59"/>
      <c r="J410" s="13"/>
      <c r="K410" s="14"/>
      <c r="L410" s="46"/>
      <c r="M410" s="15">
        <f>SUM(M413:M414)</f>
        <v>3874000</v>
      </c>
      <c r="N410" s="15">
        <f>SUM(N413:N414)</f>
        <v>1121500</v>
      </c>
      <c r="O410" s="15">
        <f>SUM(O413:O414)</f>
        <v>4041100</v>
      </c>
      <c r="P410" s="15">
        <f>SUM(P413:P414)</f>
        <v>4748500</v>
      </c>
      <c r="Q410" s="15">
        <f>SUM(Q413:Q414)</f>
        <v>3838800</v>
      </c>
      <c r="R410" s="16"/>
    </row>
    <row r="411" spans="1:18" ht="30.6" x14ac:dyDescent="0.2">
      <c r="A411" s="38"/>
      <c r="B411" s="21"/>
      <c r="C411" s="18">
        <v>301010057</v>
      </c>
      <c r="D411" s="27"/>
      <c r="E411" s="20"/>
      <c r="F411" s="29" t="s">
        <v>164</v>
      </c>
      <c r="G411" s="62" t="s">
        <v>59</v>
      </c>
      <c r="H411" s="63">
        <v>42005</v>
      </c>
      <c r="I411" s="53"/>
      <c r="J411" s="22"/>
      <c r="K411" s="23"/>
      <c r="L411" s="47"/>
      <c r="M411" s="26"/>
      <c r="N411" s="26"/>
      <c r="O411" s="26"/>
      <c r="P411" s="26"/>
      <c r="Q411" s="25"/>
    </row>
    <row r="412" spans="1:18" ht="20.399999999999999" x14ac:dyDescent="0.2">
      <c r="A412" s="38"/>
      <c r="B412" s="21"/>
      <c r="C412" s="18">
        <v>301010057</v>
      </c>
      <c r="D412" s="27"/>
      <c r="E412" s="20"/>
      <c r="F412" s="29" t="s">
        <v>165</v>
      </c>
      <c r="G412" s="55" t="s">
        <v>59</v>
      </c>
      <c r="H412" s="56">
        <v>42005</v>
      </c>
      <c r="I412" s="53"/>
      <c r="J412" s="22"/>
      <c r="K412" s="23"/>
      <c r="L412" s="47"/>
      <c r="M412" s="26"/>
      <c r="N412" s="26"/>
      <c r="O412" s="26"/>
      <c r="P412" s="26"/>
      <c r="Q412" s="25"/>
    </row>
    <row r="413" spans="1:18" x14ac:dyDescent="0.2">
      <c r="A413" s="38"/>
      <c r="B413" s="21" t="s">
        <v>214</v>
      </c>
      <c r="C413" s="18">
        <v>301010057</v>
      </c>
      <c r="D413" s="27"/>
      <c r="E413" s="20"/>
      <c r="F413" s="20"/>
      <c r="G413" s="53"/>
      <c r="H413" s="53"/>
      <c r="I413" s="53"/>
      <c r="J413" s="22">
        <v>501</v>
      </c>
      <c r="K413" s="23">
        <v>260110520</v>
      </c>
      <c r="L413" s="47">
        <v>410</v>
      </c>
      <c r="M413" s="26">
        <v>2752400</v>
      </c>
      <c r="N413" s="26">
        <v>0</v>
      </c>
      <c r="O413" s="26">
        <v>1651500</v>
      </c>
      <c r="P413" s="26">
        <v>2752400</v>
      </c>
      <c r="Q413" s="26">
        <v>1651500</v>
      </c>
    </row>
    <row r="414" spans="1:18" x14ac:dyDescent="0.2">
      <c r="A414" s="38"/>
      <c r="B414" s="21" t="s">
        <v>213</v>
      </c>
      <c r="C414" s="18">
        <v>301010057</v>
      </c>
      <c r="D414" s="27"/>
      <c r="E414" s="20"/>
      <c r="F414" s="20"/>
      <c r="G414" s="53"/>
      <c r="H414" s="53"/>
      <c r="I414" s="53"/>
      <c r="J414" s="22">
        <v>1004</v>
      </c>
      <c r="K414" s="28" t="s">
        <v>166</v>
      </c>
      <c r="L414" s="47">
        <v>320</v>
      </c>
      <c r="M414" s="26">
        <v>1121600</v>
      </c>
      <c r="N414" s="26">
        <v>1121500</v>
      </c>
      <c r="O414" s="26">
        <v>2389600</v>
      </c>
      <c r="P414" s="26">
        <v>1996100</v>
      </c>
      <c r="Q414" s="26">
        <v>2187300</v>
      </c>
    </row>
    <row r="415" spans="1:18" s="17" customFormat="1" ht="27" customHeight="1" x14ac:dyDescent="0.25">
      <c r="A415" s="82">
        <v>301000000</v>
      </c>
      <c r="B415" s="11"/>
      <c r="C415" s="12">
        <v>301010074</v>
      </c>
      <c r="D415" s="242" t="s">
        <v>19</v>
      </c>
      <c r="E415" s="242"/>
      <c r="F415" s="242"/>
      <c r="G415" s="59"/>
      <c r="H415" s="59"/>
      <c r="I415" s="59"/>
      <c r="J415" s="13"/>
      <c r="K415" s="14"/>
      <c r="L415" s="46"/>
      <c r="M415" s="15">
        <f>SUM(M418:M418)</f>
        <v>4497400</v>
      </c>
      <c r="N415" s="15">
        <f>SUM(N418:N418)</f>
        <v>4497400</v>
      </c>
      <c r="O415" s="15">
        <f>SUM(O418:O418)</f>
        <v>4078100</v>
      </c>
      <c r="P415" s="15">
        <f>SUM(P418:P418)</f>
        <v>4112100</v>
      </c>
      <c r="Q415" s="15">
        <f>SUM(Q418:Q418)</f>
        <v>4112100</v>
      </c>
      <c r="R415" s="16"/>
    </row>
    <row r="416" spans="1:18" ht="22.5" customHeight="1" x14ac:dyDescent="0.2">
      <c r="A416" s="38"/>
      <c r="B416" s="21"/>
      <c r="C416" s="18">
        <v>301010074</v>
      </c>
      <c r="D416" s="27"/>
      <c r="E416" s="20"/>
      <c r="F416" s="20" t="s">
        <v>425</v>
      </c>
      <c r="G416" s="62" t="s">
        <v>58</v>
      </c>
      <c r="H416" s="54">
        <v>40809</v>
      </c>
      <c r="I416" s="53"/>
      <c r="J416" s="22"/>
      <c r="K416" s="23"/>
      <c r="L416" s="47"/>
      <c r="M416" s="26"/>
      <c r="N416" s="26"/>
      <c r="O416" s="26"/>
      <c r="P416" s="26"/>
      <c r="Q416" s="25"/>
    </row>
    <row r="417" spans="1:18" ht="20.399999999999999" x14ac:dyDescent="0.2">
      <c r="A417" s="38"/>
      <c r="B417" s="21"/>
      <c r="C417" s="18">
        <v>301010074</v>
      </c>
      <c r="D417" s="27"/>
      <c r="E417" s="20"/>
      <c r="F417" s="29" t="s">
        <v>167</v>
      </c>
      <c r="G417" s="55" t="s">
        <v>59</v>
      </c>
      <c r="H417" s="56">
        <v>42005</v>
      </c>
      <c r="I417" s="53"/>
      <c r="J417" s="22"/>
      <c r="K417" s="23"/>
      <c r="L417" s="47"/>
      <c r="M417" s="26"/>
      <c r="N417" s="26"/>
      <c r="O417" s="26"/>
      <c r="P417" s="26"/>
      <c r="Q417" s="25"/>
    </row>
    <row r="418" spans="1:18" x14ac:dyDescent="0.2">
      <c r="A418" s="38"/>
      <c r="B418" s="21" t="s">
        <v>213</v>
      </c>
      <c r="C418" s="18">
        <v>301010074</v>
      </c>
      <c r="D418" s="27"/>
      <c r="E418" s="20"/>
      <c r="F418" s="20"/>
      <c r="G418" s="53"/>
      <c r="H418" s="53"/>
      <c r="I418" s="53"/>
      <c r="J418" s="22">
        <v>310</v>
      </c>
      <c r="K418" s="23">
        <v>520100590</v>
      </c>
      <c r="L418" s="47">
        <v>610</v>
      </c>
      <c r="M418" s="26">
        <v>4497400</v>
      </c>
      <c r="N418" s="26">
        <v>4497400</v>
      </c>
      <c r="O418" s="26">
        <v>4078100</v>
      </c>
      <c r="P418" s="26">
        <v>4112100</v>
      </c>
      <c r="Q418" s="25">
        <v>4112100</v>
      </c>
    </row>
    <row r="419" spans="1:18" ht="22.95" customHeight="1" x14ac:dyDescent="0.2">
      <c r="A419" s="243" t="s">
        <v>18</v>
      </c>
      <c r="B419" s="243"/>
      <c r="C419" s="243"/>
      <c r="D419" s="243"/>
      <c r="E419" s="243"/>
      <c r="F419" s="243"/>
      <c r="G419" s="243"/>
      <c r="H419" s="243"/>
      <c r="I419" s="117"/>
      <c r="J419" s="244"/>
      <c r="K419" s="244"/>
      <c r="L419" s="244"/>
      <c r="M419" s="119">
        <f>M420+M429+M470+M481+M543</f>
        <v>8376200</v>
      </c>
      <c r="N419" s="119">
        <f>N420+N429+N470+N481+N543</f>
        <v>8376200</v>
      </c>
      <c r="O419" s="119">
        <f>O420+O429+O470+O481+O543</f>
        <v>9214500</v>
      </c>
      <c r="P419" s="119">
        <f>P420+P429+P470+P481+P543</f>
        <v>0</v>
      </c>
      <c r="Q419" s="119">
        <f>Q420+Q429+Q470+Q481+Q543</f>
        <v>0</v>
      </c>
    </row>
    <row r="420" spans="1:18" s="36" customFormat="1" ht="18.45" customHeight="1" x14ac:dyDescent="0.25">
      <c r="A420" s="83"/>
      <c r="B420" s="31"/>
      <c r="C420" s="32" t="s">
        <v>171</v>
      </c>
      <c r="D420" s="245" t="s">
        <v>311</v>
      </c>
      <c r="E420" s="245"/>
      <c r="F420" s="245"/>
      <c r="G420" s="64"/>
      <c r="H420" s="64"/>
      <c r="I420" s="59"/>
      <c r="J420" s="33"/>
      <c r="K420" s="33"/>
      <c r="L420" s="48"/>
      <c r="M420" s="34">
        <f>SUM(M428:M428)</f>
        <v>1223300</v>
      </c>
      <c r="N420" s="34">
        <f>SUM(N428:N428)</f>
        <v>1223300</v>
      </c>
      <c r="O420" s="34">
        <f>SUM(O428:O428)</f>
        <v>1272200</v>
      </c>
      <c r="P420" s="34">
        <f>SUM(P428:P428)</f>
        <v>0</v>
      </c>
      <c r="Q420" s="34">
        <f>SUM(Q428:Q428)</f>
        <v>0</v>
      </c>
      <c r="R420" s="35"/>
    </row>
    <row r="421" spans="1:18" s="76" customFormat="1" ht="20.399999999999999" x14ac:dyDescent="0.2">
      <c r="A421" s="84"/>
      <c r="B421" s="71"/>
      <c r="C421" s="37" t="s">
        <v>171</v>
      </c>
      <c r="D421" s="89"/>
      <c r="E421" s="89"/>
      <c r="F421" s="29" t="s">
        <v>167</v>
      </c>
      <c r="G421" s="55" t="s">
        <v>59</v>
      </c>
      <c r="H421" s="56">
        <v>42005</v>
      </c>
      <c r="I421" s="53"/>
      <c r="J421" s="72"/>
      <c r="K421" s="72"/>
      <c r="L421" s="73"/>
      <c r="M421" s="74"/>
      <c r="N421" s="74"/>
      <c r="O421" s="74"/>
      <c r="P421" s="74"/>
      <c r="Q421" s="74"/>
      <c r="R421" s="75"/>
    </row>
    <row r="422" spans="1:18" s="76" customFormat="1" ht="30.6" x14ac:dyDescent="0.2">
      <c r="A422" s="84"/>
      <c r="B422" s="71"/>
      <c r="C422" s="37" t="s">
        <v>171</v>
      </c>
      <c r="D422" s="89"/>
      <c r="E422" s="89"/>
      <c r="F422" s="89" t="s">
        <v>465</v>
      </c>
      <c r="G422" s="105" t="s">
        <v>188</v>
      </c>
      <c r="H422" s="104">
        <v>44927</v>
      </c>
      <c r="I422" s="54">
        <v>45291</v>
      </c>
      <c r="J422" s="72"/>
      <c r="K422" s="72"/>
      <c r="L422" s="73"/>
      <c r="M422" s="74"/>
      <c r="N422" s="74"/>
      <c r="O422" s="74"/>
      <c r="P422" s="74"/>
      <c r="Q422" s="74"/>
      <c r="R422" s="75"/>
    </row>
    <row r="423" spans="1:18" ht="51" x14ac:dyDescent="0.2">
      <c r="A423" s="38"/>
      <c r="B423" s="21"/>
      <c r="C423" s="37" t="s">
        <v>171</v>
      </c>
      <c r="D423" s="38"/>
      <c r="E423" s="38"/>
      <c r="F423" s="89" t="s">
        <v>461</v>
      </c>
      <c r="G423" s="105" t="s">
        <v>188</v>
      </c>
      <c r="H423" s="104">
        <v>44927</v>
      </c>
      <c r="I423" s="54">
        <v>45291</v>
      </c>
      <c r="J423" s="22"/>
      <c r="K423" s="22"/>
      <c r="L423" s="49"/>
      <c r="M423" s="26"/>
      <c r="N423" s="26"/>
      <c r="O423" s="26"/>
      <c r="P423" s="26"/>
      <c r="Q423" s="25"/>
    </row>
    <row r="424" spans="1:18" ht="51" x14ac:dyDescent="0.2">
      <c r="A424" s="38"/>
      <c r="B424" s="21"/>
      <c r="C424" s="37" t="s">
        <v>171</v>
      </c>
      <c r="D424" s="38"/>
      <c r="E424" s="38"/>
      <c r="F424" s="89" t="s">
        <v>278</v>
      </c>
      <c r="G424" s="105" t="s">
        <v>270</v>
      </c>
      <c r="H424" s="104">
        <v>44197</v>
      </c>
      <c r="I424" s="54">
        <v>44561</v>
      </c>
      <c r="J424" s="22"/>
      <c r="K424" s="22"/>
      <c r="L424" s="49"/>
      <c r="M424" s="26"/>
      <c r="N424" s="26"/>
      <c r="O424" s="26"/>
      <c r="P424" s="26"/>
      <c r="Q424" s="25"/>
    </row>
    <row r="425" spans="1:18" ht="30.6" x14ac:dyDescent="0.2">
      <c r="A425" s="38"/>
      <c r="B425" s="21"/>
      <c r="C425" s="37" t="s">
        <v>171</v>
      </c>
      <c r="D425" s="38"/>
      <c r="E425" s="38"/>
      <c r="F425" s="77" t="s">
        <v>335</v>
      </c>
      <c r="G425" s="78" t="s">
        <v>337</v>
      </c>
      <c r="H425" s="104">
        <v>44562</v>
      </c>
      <c r="I425" s="54">
        <v>44926</v>
      </c>
      <c r="J425" s="22"/>
      <c r="K425" s="22"/>
      <c r="L425" s="49"/>
      <c r="M425" s="26"/>
      <c r="N425" s="26"/>
      <c r="O425" s="26"/>
      <c r="P425" s="26"/>
      <c r="Q425" s="25"/>
    </row>
    <row r="426" spans="1:18" ht="51" x14ac:dyDescent="0.2">
      <c r="A426" s="38"/>
      <c r="B426" s="21"/>
      <c r="C426" s="37" t="s">
        <v>171</v>
      </c>
      <c r="D426" s="38"/>
      <c r="E426" s="38"/>
      <c r="F426" s="77" t="s">
        <v>336</v>
      </c>
      <c r="G426" s="78" t="s">
        <v>188</v>
      </c>
      <c r="H426" s="104">
        <v>44562</v>
      </c>
      <c r="I426" s="54">
        <v>44926</v>
      </c>
      <c r="J426" s="22"/>
      <c r="K426" s="22"/>
      <c r="L426" s="49"/>
      <c r="M426" s="26"/>
      <c r="N426" s="26"/>
      <c r="O426" s="26"/>
      <c r="P426" s="26"/>
      <c r="Q426" s="25"/>
    </row>
    <row r="427" spans="1:18" ht="51" customHeight="1" x14ac:dyDescent="0.2">
      <c r="A427" s="38"/>
      <c r="B427" s="21"/>
      <c r="C427" s="37" t="s">
        <v>171</v>
      </c>
      <c r="D427" s="38"/>
      <c r="E427" s="38"/>
      <c r="F427" s="89" t="s">
        <v>426</v>
      </c>
      <c r="G427" s="105" t="s">
        <v>270</v>
      </c>
      <c r="H427" s="104">
        <v>44562</v>
      </c>
      <c r="I427" s="54">
        <v>44926</v>
      </c>
      <c r="J427" s="22"/>
      <c r="K427" s="22"/>
      <c r="L427" s="49"/>
      <c r="M427" s="26"/>
      <c r="N427" s="26"/>
      <c r="O427" s="26"/>
      <c r="P427" s="26"/>
      <c r="Q427" s="25"/>
    </row>
    <row r="428" spans="1:18" x14ac:dyDescent="0.2">
      <c r="A428" s="38"/>
      <c r="B428" s="21" t="s">
        <v>213</v>
      </c>
      <c r="C428" s="92" t="s">
        <v>171</v>
      </c>
      <c r="D428" s="38"/>
      <c r="E428" s="38"/>
      <c r="F428" s="38"/>
      <c r="G428" s="105"/>
      <c r="H428" s="105"/>
      <c r="I428" s="53"/>
      <c r="J428" s="22">
        <v>310</v>
      </c>
      <c r="K428" s="23">
        <v>510120010</v>
      </c>
      <c r="L428" s="47">
        <v>110</v>
      </c>
      <c r="M428" s="26">
        <v>1223300</v>
      </c>
      <c r="N428" s="26">
        <v>1223300</v>
      </c>
      <c r="O428" s="26">
        <v>1272200</v>
      </c>
      <c r="P428" s="26">
        <v>0</v>
      </c>
      <c r="Q428" s="25">
        <v>0</v>
      </c>
    </row>
    <row r="429" spans="1:18" s="17" customFormat="1" ht="28.95" customHeight="1" x14ac:dyDescent="0.25">
      <c r="A429" s="82">
        <v>301000000</v>
      </c>
      <c r="B429" s="11"/>
      <c r="C429" s="12">
        <v>301020018</v>
      </c>
      <c r="D429" s="242" t="s">
        <v>17</v>
      </c>
      <c r="E429" s="242"/>
      <c r="F429" s="242"/>
      <c r="G429" s="59"/>
      <c r="H429" s="59"/>
      <c r="I429" s="59"/>
      <c r="J429" s="13"/>
      <c r="K429" s="14"/>
      <c r="L429" s="46"/>
      <c r="M429" s="15">
        <f>SUM(M469)</f>
        <v>31900</v>
      </c>
      <c r="N429" s="15">
        <f>SUM(N469)</f>
        <v>31900</v>
      </c>
      <c r="O429" s="15">
        <f>SUM(O469)</f>
        <v>31900</v>
      </c>
      <c r="P429" s="15">
        <f>SUM(P469)</f>
        <v>0</v>
      </c>
      <c r="Q429" s="15">
        <f>SUM(Q469)</f>
        <v>0</v>
      </c>
      <c r="R429" s="16"/>
    </row>
    <row r="430" spans="1:18" s="17" customFormat="1" ht="20.399999999999999" x14ac:dyDescent="0.25">
      <c r="A430" s="82"/>
      <c r="B430" s="11"/>
      <c r="C430" s="18">
        <v>301020018</v>
      </c>
      <c r="D430" s="109"/>
      <c r="E430" s="109"/>
      <c r="F430" s="20" t="s">
        <v>134</v>
      </c>
      <c r="G430" s="53" t="s">
        <v>92</v>
      </c>
      <c r="H430" s="54">
        <v>42005</v>
      </c>
      <c r="I430" s="53"/>
      <c r="J430" s="13"/>
      <c r="K430" s="14"/>
      <c r="L430" s="46"/>
      <c r="M430" s="15"/>
      <c r="N430" s="15"/>
      <c r="O430" s="15"/>
      <c r="P430" s="15"/>
      <c r="Q430" s="15"/>
      <c r="R430" s="16"/>
    </row>
    <row r="431" spans="1:18" s="17" customFormat="1" ht="20.399999999999999" x14ac:dyDescent="0.25">
      <c r="A431" s="82"/>
      <c r="B431" s="11"/>
      <c r="C431" s="18">
        <v>301020018</v>
      </c>
      <c r="D431" s="109"/>
      <c r="E431" s="109"/>
      <c r="F431" s="155" t="s">
        <v>469</v>
      </c>
      <c r="G431" s="156" t="s">
        <v>449</v>
      </c>
      <c r="H431" s="157">
        <v>44927</v>
      </c>
      <c r="I431" s="171">
        <v>45291</v>
      </c>
      <c r="J431" s="13"/>
      <c r="K431" s="14"/>
      <c r="L431" s="46"/>
      <c r="M431" s="15"/>
      <c r="N431" s="15"/>
      <c r="O431" s="15"/>
      <c r="P431" s="15"/>
      <c r="Q431" s="15"/>
      <c r="R431" s="16"/>
    </row>
    <row r="432" spans="1:18" s="17" customFormat="1" ht="20.399999999999999" x14ac:dyDescent="0.25">
      <c r="A432" s="82"/>
      <c r="B432" s="11"/>
      <c r="C432" s="18">
        <v>301020018</v>
      </c>
      <c r="D432" s="147"/>
      <c r="E432" s="147"/>
      <c r="F432" s="29" t="s">
        <v>331</v>
      </c>
      <c r="G432" s="55" t="s">
        <v>168</v>
      </c>
      <c r="H432" s="56">
        <v>44562</v>
      </c>
      <c r="I432" s="54">
        <v>44926</v>
      </c>
      <c r="J432" s="13"/>
      <c r="K432" s="14"/>
      <c r="L432" s="46"/>
      <c r="M432" s="15"/>
      <c r="N432" s="15"/>
      <c r="O432" s="15"/>
      <c r="P432" s="15"/>
      <c r="Q432" s="15"/>
      <c r="R432" s="16"/>
    </row>
    <row r="433" spans="1:18" s="17" customFormat="1" ht="31.5" customHeight="1" x14ac:dyDescent="0.25">
      <c r="A433" s="82"/>
      <c r="B433" s="11"/>
      <c r="C433" s="18">
        <v>301020018</v>
      </c>
      <c r="D433" s="109"/>
      <c r="E433" s="109"/>
      <c r="F433" s="172" t="s">
        <v>450</v>
      </c>
      <c r="G433" s="156" t="s">
        <v>58</v>
      </c>
      <c r="H433" s="157">
        <v>44927</v>
      </c>
      <c r="I433" s="171">
        <v>45291</v>
      </c>
      <c r="J433" s="13"/>
      <c r="K433" s="14"/>
      <c r="L433" s="46"/>
      <c r="M433" s="15"/>
      <c r="N433" s="15"/>
      <c r="O433" s="15"/>
      <c r="P433" s="15"/>
      <c r="Q433" s="15"/>
      <c r="R433" s="16"/>
    </row>
    <row r="434" spans="1:18" s="17" customFormat="1" ht="21" x14ac:dyDescent="0.25">
      <c r="A434" s="82"/>
      <c r="B434" s="11"/>
      <c r="C434" s="18">
        <v>301020018</v>
      </c>
      <c r="D434" s="147"/>
      <c r="E434" s="147"/>
      <c r="F434" s="172" t="s">
        <v>503</v>
      </c>
      <c r="G434" s="156" t="s">
        <v>58</v>
      </c>
      <c r="H434" s="157">
        <v>44927</v>
      </c>
      <c r="I434" s="171">
        <v>45291</v>
      </c>
      <c r="J434" s="13"/>
      <c r="K434" s="14"/>
      <c r="L434" s="46"/>
      <c r="M434" s="15"/>
      <c r="N434" s="15"/>
      <c r="O434" s="15"/>
      <c r="P434" s="15"/>
      <c r="Q434" s="15"/>
      <c r="R434" s="16"/>
    </row>
    <row r="435" spans="1:18" s="17" customFormat="1" ht="31.2" x14ac:dyDescent="0.25">
      <c r="A435" s="82"/>
      <c r="B435" s="11"/>
      <c r="C435" s="18">
        <v>301020018</v>
      </c>
      <c r="D435" s="109"/>
      <c r="E435" s="109"/>
      <c r="F435" s="79" t="s">
        <v>345</v>
      </c>
      <c r="G435" s="55" t="s">
        <v>117</v>
      </c>
      <c r="H435" s="56">
        <v>44562</v>
      </c>
      <c r="I435" s="54">
        <v>44926</v>
      </c>
      <c r="J435" s="13"/>
      <c r="K435" s="14"/>
      <c r="L435" s="46"/>
      <c r="M435" s="15"/>
      <c r="N435" s="15"/>
      <c r="O435" s="15"/>
      <c r="P435" s="15"/>
      <c r="Q435" s="15"/>
      <c r="R435" s="16"/>
    </row>
    <row r="436" spans="1:18" s="17" customFormat="1" ht="21" x14ac:dyDescent="0.25">
      <c r="A436" s="82"/>
      <c r="B436" s="11"/>
      <c r="C436" s="18">
        <v>301020018</v>
      </c>
      <c r="D436" s="109"/>
      <c r="E436" s="109"/>
      <c r="F436" s="79" t="s">
        <v>373</v>
      </c>
      <c r="G436" s="55" t="s">
        <v>58</v>
      </c>
      <c r="H436" s="56">
        <v>44562</v>
      </c>
      <c r="I436" s="54">
        <v>44926</v>
      </c>
      <c r="J436" s="13"/>
      <c r="K436" s="14"/>
      <c r="L436" s="46"/>
      <c r="M436" s="15"/>
      <c r="N436" s="15"/>
      <c r="O436" s="15"/>
      <c r="P436" s="15"/>
      <c r="Q436" s="15"/>
      <c r="R436" s="16"/>
    </row>
    <row r="437" spans="1:18" s="17" customFormat="1" ht="21" x14ac:dyDescent="0.25">
      <c r="A437" s="82"/>
      <c r="B437" s="11"/>
      <c r="C437" s="18">
        <v>301020018</v>
      </c>
      <c r="D437" s="109"/>
      <c r="E437" s="109"/>
      <c r="F437" s="172" t="s">
        <v>437</v>
      </c>
      <c r="G437" s="156" t="s">
        <v>58</v>
      </c>
      <c r="H437" s="173">
        <v>44927</v>
      </c>
      <c r="I437" s="171">
        <v>45291</v>
      </c>
      <c r="J437" s="13"/>
      <c r="K437" s="14"/>
      <c r="L437" s="46"/>
      <c r="M437" s="15"/>
      <c r="N437" s="15"/>
      <c r="O437" s="15"/>
      <c r="P437" s="15"/>
      <c r="Q437" s="15"/>
      <c r="R437" s="16"/>
    </row>
    <row r="438" spans="1:18" s="17" customFormat="1" ht="21" x14ac:dyDescent="0.25">
      <c r="A438" s="82"/>
      <c r="B438" s="11"/>
      <c r="C438" s="18">
        <v>301020018</v>
      </c>
      <c r="D438" s="109"/>
      <c r="E438" s="109"/>
      <c r="F438" s="172" t="s">
        <v>504</v>
      </c>
      <c r="G438" s="156" t="s">
        <v>58</v>
      </c>
      <c r="H438" s="173">
        <v>44927</v>
      </c>
      <c r="I438" s="171">
        <v>45291</v>
      </c>
      <c r="J438" s="13"/>
      <c r="K438" s="14"/>
      <c r="L438" s="46"/>
      <c r="M438" s="15"/>
      <c r="N438" s="15"/>
      <c r="O438" s="15"/>
      <c r="P438" s="15"/>
      <c r="Q438" s="15"/>
      <c r="R438" s="16"/>
    </row>
    <row r="439" spans="1:18" s="17" customFormat="1" ht="21" x14ac:dyDescent="0.25">
      <c r="A439" s="82"/>
      <c r="B439" s="11"/>
      <c r="C439" s="18">
        <v>301020018</v>
      </c>
      <c r="D439" s="109"/>
      <c r="E439" s="109"/>
      <c r="F439" s="79" t="s">
        <v>351</v>
      </c>
      <c r="G439" s="55" t="s">
        <v>269</v>
      </c>
      <c r="H439" s="106">
        <v>44562</v>
      </c>
      <c r="I439" s="54">
        <v>44926</v>
      </c>
      <c r="J439" s="13"/>
      <c r="K439" s="14"/>
      <c r="L439" s="46"/>
      <c r="M439" s="15"/>
      <c r="N439" s="15"/>
      <c r="O439" s="15"/>
      <c r="P439" s="15"/>
      <c r="Q439" s="15"/>
      <c r="R439" s="16"/>
    </row>
    <row r="440" spans="1:18" s="17" customFormat="1" ht="21" x14ac:dyDescent="0.25">
      <c r="A440" s="82"/>
      <c r="B440" s="11"/>
      <c r="C440" s="18">
        <v>301020018</v>
      </c>
      <c r="D440" s="109"/>
      <c r="E440" s="109"/>
      <c r="F440" s="79" t="s">
        <v>374</v>
      </c>
      <c r="G440" s="55" t="s">
        <v>289</v>
      </c>
      <c r="H440" s="106">
        <v>44562</v>
      </c>
      <c r="I440" s="54">
        <v>44926</v>
      </c>
      <c r="J440" s="13"/>
      <c r="K440" s="14"/>
      <c r="L440" s="46"/>
      <c r="M440" s="15"/>
      <c r="N440" s="15"/>
      <c r="O440" s="15"/>
      <c r="P440" s="15"/>
      <c r="Q440" s="15"/>
      <c r="R440" s="16"/>
    </row>
    <row r="441" spans="1:18" s="17" customFormat="1" ht="31.2" x14ac:dyDescent="0.25">
      <c r="A441" s="82"/>
      <c r="B441" s="11"/>
      <c r="C441" s="18">
        <v>301020018</v>
      </c>
      <c r="D441" s="109"/>
      <c r="E441" s="109"/>
      <c r="F441" s="172" t="s">
        <v>470</v>
      </c>
      <c r="G441" s="156" t="s">
        <v>269</v>
      </c>
      <c r="H441" s="173">
        <v>44927</v>
      </c>
      <c r="I441" s="171">
        <v>45291</v>
      </c>
      <c r="J441" s="13"/>
      <c r="K441" s="14"/>
      <c r="L441" s="46"/>
      <c r="M441" s="15"/>
      <c r="N441" s="15"/>
      <c r="O441" s="15"/>
      <c r="P441" s="15"/>
      <c r="Q441" s="15"/>
      <c r="R441" s="16"/>
    </row>
    <row r="442" spans="1:18" s="17" customFormat="1" ht="31.2" x14ac:dyDescent="0.25">
      <c r="A442" s="82"/>
      <c r="B442" s="11"/>
      <c r="C442" s="18">
        <v>301020018</v>
      </c>
      <c r="D442" s="109"/>
      <c r="E442" s="109"/>
      <c r="F442" s="172" t="s">
        <v>506</v>
      </c>
      <c r="G442" s="156" t="s">
        <v>271</v>
      </c>
      <c r="H442" s="173">
        <v>44927</v>
      </c>
      <c r="I442" s="171">
        <v>45291</v>
      </c>
      <c r="J442" s="13"/>
      <c r="K442" s="14"/>
      <c r="L442" s="46"/>
      <c r="M442" s="15"/>
      <c r="N442" s="15"/>
      <c r="O442" s="15"/>
      <c r="P442" s="15"/>
      <c r="Q442" s="15"/>
      <c r="R442" s="16"/>
    </row>
    <row r="443" spans="1:18" s="17" customFormat="1" ht="31.2" x14ac:dyDescent="0.25">
      <c r="A443" s="82"/>
      <c r="B443" s="11"/>
      <c r="C443" s="18">
        <v>301020018</v>
      </c>
      <c r="D443" s="109"/>
      <c r="E443" s="109"/>
      <c r="F443" s="79" t="s">
        <v>353</v>
      </c>
      <c r="G443" s="55" t="s">
        <v>269</v>
      </c>
      <c r="H443" s="106">
        <v>44562</v>
      </c>
      <c r="I443" s="54">
        <v>44926</v>
      </c>
      <c r="J443" s="13"/>
      <c r="K443" s="14"/>
      <c r="L443" s="46"/>
      <c r="M443" s="15"/>
      <c r="N443" s="15"/>
      <c r="O443" s="15"/>
      <c r="P443" s="15"/>
      <c r="Q443" s="15"/>
      <c r="R443" s="16"/>
    </row>
    <row r="444" spans="1:18" s="17" customFormat="1" ht="31.2" x14ac:dyDescent="0.25">
      <c r="A444" s="82"/>
      <c r="B444" s="11"/>
      <c r="C444" s="18">
        <v>301020018</v>
      </c>
      <c r="D444" s="109"/>
      <c r="E444" s="109"/>
      <c r="F444" s="79" t="s">
        <v>505</v>
      </c>
      <c r="G444" s="55" t="s">
        <v>269</v>
      </c>
      <c r="H444" s="106">
        <v>44562</v>
      </c>
      <c r="I444" s="54">
        <v>44926</v>
      </c>
      <c r="J444" s="13"/>
      <c r="K444" s="14"/>
      <c r="L444" s="46"/>
      <c r="M444" s="15"/>
      <c r="N444" s="15"/>
      <c r="O444" s="15"/>
      <c r="P444" s="15"/>
      <c r="Q444" s="15"/>
      <c r="R444" s="16"/>
    </row>
    <row r="445" spans="1:18" s="17" customFormat="1" ht="30.6" x14ac:dyDescent="0.25">
      <c r="A445" s="82"/>
      <c r="B445" s="11"/>
      <c r="C445" s="18">
        <v>301020018</v>
      </c>
      <c r="D445" s="109"/>
      <c r="E445" s="109"/>
      <c r="F445" s="174" t="s">
        <v>454</v>
      </c>
      <c r="G445" s="156" t="s">
        <v>58</v>
      </c>
      <c r="H445" s="173">
        <v>44927</v>
      </c>
      <c r="I445" s="171">
        <v>45291</v>
      </c>
      <c r="J445" s="13"/>
      <c r="K445" s="14"/>
      <c r="L445" s="46"/>
      <c r="M445" s="15"/>
      <c r="N445" s="15"/>
      <c r="O445" s="15"/>
      <c r="P445" s="15"/>
      <c r="Q445" s="15"/>
      <c r="R445" s="16"/>
    </row>
    <row r="446" spans="1:18" s="17" customFormat="1" ht="30.6" x14ac:dyDescent="0.25">
      <c r="A446" s="82"/>
      <c r="B446" s="11"/>
      <c r="C446" s="18">
        <v>301020018</v>
      </c>
      <c r="D446" s="109"/>
      <c r="E446" s="109"/>
      <c r="F446" s="174" t="s">
        <v>507</v>
      </c>
      <c r="G446" s="156" t="s">
        <v>58</v>
      </c>
      <c r="H446" s="173">
        <v>44927</v>
      </c>
      <c r="I446" s="171">
        <v>45291</v>
      </c>
      <c r="J446" s="13"/>
      <c r="K446" s="14"/>
      <c r="L446" s="46"/>
      <c r="M446" s="15"/>
      <c r="N446" s="15"/>
      <c r="O446" s="15"/>
      <c r="P446" s="15"/>
      <c r="Q446" s="15"/>
      <c r="R446" s="16"/>
    </row>
    <row r="447" spans="1:18" s="17" customFormat="1" ht="30.6" x14ac:dyDescent="0.25">
      <c r="A447" s="82"/>
      <c r="B447" s="11"/>
      <c r="C447" s="18">
        <v>301020018</v>
      </c>
      <c r="D447" s="109"/>
      <c r="E447" s="109"/>
      <c r="F447" s="80" t="s">
        <v>375</v>
      </c>
      <c r="G447" s="55" t="s">
        <v>267</v>
      </c>
      <c r="H447" s="106">
        <v>44562</v>
      </c>
      <c r="I447" s="54">
        <v>44926</v>
      </c>
      <c r="J447" s="13"/>
      <c r="K447" s="14"/>
      <c r="L447" s="46"/>
      <c r="M447" s="15"/>
      <c r="N447" s="15"/>
      <c r="O447" s="15"/>
      <c r="P447" s="15"/>
      <c r="Q447" s="15"/>
      <c r="R447" s="16"/>
    </row>
    <row r="448" spans="1:18" s="17" customFormat="1" ht="30.6" x14ac:dyDescent="0.25">
      <c r="A448" s="82"/>
      <c r="B448" s="11"/>
      <c r="C448" s="18">
        <v>301020018</v>
      </c>
      <c r="D448" s="109"/>
      <c r="E448" s="109"/>
      <c r="F448" s="80" t="s">
        <v>376</v>
      </c>
      <c r="G448" s="55" t="s">
        <v>267</v>
      </c>
      <c r="H448" s="106">
        <v>44562</v>
      </c>
      <c r="I448" s="54">
        <v>44926</v>
      </c>
      <c r="J448" s="13"/>
      <c r="K448" s="14"/>
      <c r="L448" s="46"/>
      <c r="M448" s="15"/>
      <c r="N448" s="15"/>
      <c r="O448" s="15"/>
      <c r="P448" s="15"/>
      <c r="Q448" s="15"/>
      <c r="R448" s="16"/>
    </row>
    <row r="449" spans="1:18" s="17" customFormat="1" ht="30.6" x14ac:dyDescent="0.25">
      <c r="A449" s="82"/>
      <c r="B449" s="11"/>
      <c r="C449" s="18">
        <v>301020018</v>
      </c>
      <c r="D449" s="109"/>
      <c r="E449" s="109"/>
      <c r="F449" s="174" t="s">
        <v>453</v>
      </c>
      <c r="G449" s="156" t="s">
        <v>188</v>
      </c>
      <c r="H449" s="173">
        <v>44927</v>
      </c>
      <c r="I449" s="171">
        <v>45291</v>
      </c>
      <c r="J449" s="13"/>
      <c r="K449" s="14"/>
      <c r="L449" s="46"/>
      <c r="M449" s="15"/>
      <c r="N449" s="15"/>
      <c r="O449" s="15"/>
      <c r="P449" s="15"/>
      <c r="Q449" s="15"/>
      <c r="R449" s="16"/>
    </row>
    <row r="450" spans="1:18" s="17" customFormat="1" ht="30.6" x14ac:dyDescent="0.25">
      <c r="A450" s="82"/>
      <c r="B450" s="11"/>
      <c r="C450" s="18">
        <v>301020018</v>
      </c>
      <c r="D450" s="109"/>
      <c r="E450" s="109"/>
      <c r="F450" s="175" t="s">
        <v>300</v>
      </c>
      <c r="G450" s="176" t="s">
        <v>377</v>
      </c>
      <c r="H450" s="177">
        <v>44197</v>
      </c>
      <c r="I450" s="178">
        <v>44561</v>
      </c>
      <c r="J450" s="13"/>
      <c r="K450" s="14"/>
      <c r="L450" s="46"/>
      <c r="M450" s="15"/>
      <c r="N450" s="15"/>
      <c r="O450" s="15"/>
      <c r="P450" s="15"/>
      <c r="Q450" s="15"/>
      <c r="R450" s="16"/>
    </row>
    <row r="451" spans="1:18" s="17" customFormat="1" ht="30.6" x14ac:dyDescent="0.25">
      <c r="A451" s="82"/>
      <c r="B451" s="11"/>
      <c r="C451" s="18">
        <v>301020018</v>
      </c>
      <c r="D451" s="109"/>
      <c r="E451" s="109"/>
      <c r="F451" s="80" t="s">
        <v>339</v>
      </c>
      <c r="G451" s="55" t="s">
        <v>188</v>
      </c>
      <c r="H451" s="106">
        <v>44562</v>
      </c>
      <c r="I451" s="54">
        <v>44926</v>
      </c>
      <c r="J451" s="13"/>
      <c r="K451" s="14"/>
      <c r="L451" s="46"/>
      <c r="M451" s="15"/>
      <c r="N451" s="15"/>
      <c r="O451" s="15"/>
      <c r="P451" s="15"/>
      <c r="Q451" s="15"/>
      <c r="R451" s="16"/>
    </row>
    <row r="452" spans="1:18" s="17" customFormat="1" ht="30.6" x14ac:dyDescent="0.25">
      <c r="A452" s="82"/>
      <c r="B452" s="11"/>
      <c r="C452" s="18">
        <v>301020018</v>
      </c>
      <c r="D452" s="109"/>
      <c r="E452" s="109"/>
      <c r="F452" s="80" t="s">
        <v>378</v>
      </c>
      <c r="G452" s="55" t="s">
        <v>377</v>
      </c>
      <c r="H452" s="106">
        <v>44562</v>
      </c>
      <c r="I452" s="54">
        <v>44926</v>
      </c>
      <c r="J452" s="13"/>
      <c r="K452" s="14"/>
      <c r="L452" s="46"/>
      <c r="M452" s="15"/>
      <c r="N452" s="15"/>
      <c r="O452" s="15"/>
      <c r="P452" s="15"/>
      <c r="Q452" s="15"/>
      <c r="R452" s="16"/>
    </row>
    <row r="453" spans="1:18" s="17" customFormat="1" ht="30.6" x14ac:dyDescent="0.25">
      <c r="A453" s="82"/>
      <c r="B453" s="11"/>
      <c r="C453" s="18">
        <v>301020018</v>
      </c>
      <c r="D453" s="109"/>
      <c r="E453" s="109"/>
      <c r="F453" s="174" t="s">
        <v>452</v>
      </c>
      <c r="G453" s="156" t="s">
        <v>58</v>
      </c>
      <c r="H453" s="173">
        <v>44927</v>
      </c>
      <c r="I453" s="171">
        <v>45291</v>
      </c>
      <c r="J453" s="13"/>
      <c r="K453" s="14"/>
      <c r="L453" s="46"/>
      <c r="M453" s="15"/>
      <c r="N453" s="15"/>
      <c r="O453" s="15"/>
      <c r="P453" s="15"/>
      <c r="Q453" s="15"/>
      <c r="R453" s="16"/>
    </row>
    <row r="454" spans="1:18" s="17" customFormat="1" ht="30.6" x14ac:dyDescent="0.25">
      <c r="A454" s="82"/>
      <c r="B454" s="11"/>
      <c r="C454" s="18">
        <v>301020018</v>
      </c>
      <c r="D454" s="109"/>
      <c r="E454" s="109"/>
      <c r="F454" s="175" t="s">
        <v>341</v>
      </c>
      <c r="G454" s="176" t="s">
        <v>267</v>
      </c>
      <c r="H454" s="177">
        <v>44197</v>
      </c>
      <c r="I454" s="178">
        <v>44561</v>
      </c>
      <c r="J454" s="13"/>
      <c r="K454" s="14"/>
      <c r="L454" s="46"/>
      <c r="M454" s="15"/>
      <c r="N454" s="15"/>
      <c r="O454" s="15"/>
      <c r="P454" s="15"/>
      <c r="Q454" s="15"/>
      <c r="R454" s="16"/>
    </row>
    <row r="455" spans="1:18" s="17" customFormat="1" ht="30.6" x14ac:dyDescent="0.25">
      <c r="A455" s="82"/>
      <c r="B455" s="11"/>
      <c r="C455" s="18">
        <v>301020018</v>
      </c>
      <c r="D455" s="109"/>
      <c r="E455" s="109"/>
      <c r="F455" s="80" t="s">
        <v>342</v>
      </c>
      <c r="G455" s="55" t="s">
        <v>340</v>
      </c>
      <c r="H455" s="106">
        <v>44562</v>
      </c>
      <c r="I455" s="54">
        <v>44926</v>
      </c>
      <c r="J455" s="13"/>
      <c r="K455" s="14"/>
      <c r="L455" s="46"/>
      <c r="M455" s="15"/>
      <c r="N455" s="15"/>
      <c r="O455" s="15"/>
      <c r="P455" s="15"/>
      <c r="Q455" s="15"/>
      <c r="R455" s="16"/>
    </row>
    <row r="456" spans="1:18" s="17" customFormat="1" ht="30.6" x14ac:dyDescent="0.25">
      <c r="A456" s="82"/>
      <c r="B456" s="11"/>
      <c r="C456" s="18">
        <v>301020018</v>
      </c>
      <c r="D456" s="109"/>
      <c r="E456" s="109"/>
      <c r="F456" s="80" t="s">
        <v>446</v>
      </c>
      <c r="G456" s="55" t="s">
        <v>267</v>
      </c>
      <c r="H456" s="106">
        <v>44562</v>
      </c>
      <c r="I456" s="54">
        <v>44926</v>
      </c>
      <c r="J456" s="13"/>
      <c r="K456" s="14"/>
      <c r="L456" s="46"/>
      <c r="M456" s="15"/>
      <c r="N456" s="15"/>
      <c r="O456" s="15"/>
      <c r="P456" s="15"/>
      <c r="Q456" s="15"/>
      <c r="R456" s="16"/>
    </row>
    <row r="457" spans="1:18" s="17" customFormat="1" ht="30.6" x14ac:dyDescent="0.25">
      <c r="A457" s="82"/>
      <c r="B457" s="11"/>
      <c r="C457" s="18">
        <v>301020018</v>
      </c>
      <c r="D457" s="109"/>
      <c r="E457" s="109"/>
      <c r="F457" s="179" t="s">
        <v>451</v>
      </c>
      <c r="G457" s="156" t="s">
        <v>58</v>
      </c>
      <c r="H457" s="173">
        <v>44927</v>
      </c>
      <c r="I457" s="171">
        <v>45291</v>
      </c>
      <c r="J457" s="13"/>
      <c r="K457" s="14"/>
      <c r="L457" s="46"/>
      <c r="M457" s="15"/>
      <c r="N457" s="15"/>
      <c r="O457" s="15"/>
      <c r="P457" s="15"/>
      <c r="Q457" s="15"/>
      <c r="R457" s="16"/>
    </row>
    <row r="458" spans="1:18" s="17" customFormat="1" ht="30.6" x14ac:dyDescent="0.25">
      <c r="A458" s="82"/>
      <c r="B458" s="11"/>
      <c r="C458" s="18">
        <v>301020018</v>
      </c>
      <c r="D458" s="109"/>
      <c r="E458" s="109"/>
      <c r="F458" s="174" t="s">
        <v>508</v>
      </c>
      <c r="G458" s="156" t="s">
        <v>58</v>
      </c>
      <c r="H458" s="173">
        <v>44927</v>
      </c>
      <c r="I458" s="171">
        <v>45291</v>
      </c>
      <c r="J458" s="13"/>
      <c r="K458" s="14"/>
      <c r="L458" s="46"/>
      <c r="M458" s="15"/>
      <c r="N458" s="15"/>
      <c r="O458" s="15"/>
      <c r="P458" s="15"/>
      <c r="Q458" s="15"/>
      <c r="R458" s="16"/>
    </row>
    <row r="459" spans="1:18" s="17" customFormat="1" ht="30.6" x14ac:dyDescent="0.25">
      <c r="A459" s="82"/>
      <c r="B459" s="11"/>
      <c r="C459" s="18">
        <v>301020018</v>
      </c>
      <c r="D459" s="109"/>
      <c r="E459" s="109"/>
      <c r="F459" s="77" t="s">
        <v>443</v>
      </c>
      <c r="G459" s="55" t="s">
        <v>267</v>
      </c>
      <c r="H459" s="106">
        <v>44562</v>
      </c>
      <c r="I459" s="54">
        <v>44926</v>
      </c>
      <c r="J459" s="13"/>
      <c r="K459" s="14"/>
      <c r="L459" s="46"/>
      <c r="M459" s="15"/>
      <c r="N459" s="15"/>
      <c r="O459" s="15"/>
      <c r="P459" s="15"/>
      <c r="Q459" s="15"/>
      <c r="R459" s="16"/>
    </row>
    <row r="460" spans="1:18" s="17" customFormat="1" ht="30.6" x14ac:dyDescent="0.25">
      <c r="A460" s="82"/>
      <c r="B460" s="11"/>
      <c r="C460" s="18">
        <v>301020018</v>
      </c>
      <c r="D460" s="109"/>
      <c r="E460" s="109"/>
      <c r="F460" s="77" t="s">
        <v>379</v>
      </c>
      <c r="G460" s="55" t="s">
        <v>58</v>
      </c>
      <c r="H460" s="106">
        <v>44562</v>
      </c>
      <c r="I460" s="54">
        <v>44926</v>
      </c>
      <c r="J460" s="13"/>
      <c r="K460" s="14"/>
      <c r="L460" s="46"/>
      <c r="M460" s="15"/>
      <c r="N460" s="15"/>
      <c r="O460" s="15"/>
      <c r="P460" s="15"/>
      <c r="Q460" s="15"/>
      <c r="R460" s="16"/>
    </row>
    <row r="461" spans="1:18" s="17" customFormat="1" ht="30.6" x14ac:dyDescent="0.25">
      <c r="A461" s="82"/>
      <c r="B461" s="11"/>
      <c r="C461" s="18">
        <v>301020018</v>
      </c>
      <c r="D461" s="109"/>
      <c r="E461" s="109"/>
      <c r="F461" s="179" t="s">
        <v>438</v>
      </c>
      <c r="G461" s="156" t="s">
        <v>58</v>
      </c>
      <c r="H461" s="173">
        <v>44927</v>
      </c>
      <c r="I461" s="171">
        <v>45291</v>
      </c>
      <c r="J461" s="13"/>
      <c r="K461" s="14"/>
      <c r="L461" s="46"/>
      <c r="M461" s="15"/>
      <c r="N461" s="15"/>
      <c r="O461" s="15"/>
      <c r="P461" s="15"/>
      <c r="Q461" s="15"/>
      <c r="R461" s="16"/>
    </row>
    <row r="462" spans="1:18" s="17" customFormat="1" ht="30.6" x14ac:dyDescent="0.25">
      <c r="A462" s="82"/>
      <c r="B462" s="11"/>
      <c r="C462" s="18">
        <v>301020018</v>
      </c>
      <c r="D462" s="109"/>
      <c r="E462" s="109"/>
      <c r="F462" s="180" t="s">
        <v>299</v>
      </c>
      <c r="G462" s="176" t="s">
        <v>58</v>
      </c>
      <c r="H462" s="177">
        <v>44197</v>
      </c>
      <c r="I462" s="178">
        <v>44561</v>
      </c>
      <c r="J462" s="13"/>
      <c r="K462" s="14"/>
      <c r="L462" s="46"/>
      <c r="M462" s="15"/>
      <c r="N462" s="15"/>
      <c r="O462" s="15"/>
      <c r="P462" s="15"/>
      <c r="Q462" s="15"/>
      <c r="R462" s="16"/>
    </row>
    <row r="463" spans="1:18" s="17" customFormat="1" ht="30.6" x14ac:dyDescent="0.25">
      <c r="A463" s="82"/>
      <c r="B463" s="11"/>
      <c r="C463" s="18">
        <v>301020018</v>
      </c>
      <c r="D463" s="109"/>
      <c r="E463" s="109"/>
      <c r="F463" s="77" t="s">
        <v>362</v>
      </c>
      <c r="G463" s="55" t="s">
        <v>267</v>
      </c>
      <c r="H463" s="106">
        <v>44562</v>
      </c>
      <c r="I463" s="54">
        <v>44926</v>
      </c>
      <c r="J463" s="13"/>
      <c r="K463" s="14"/>
      <c r="L463" s="46"/>
      <c r="M463" s="15"/>
      <c r="N463" s="15"/>
      <c r="O463" s="15"/>
      <c r="P463" s="15"/>
      <c r="Q463" s="15"/>
      <c r="R463" s="16"/>
    </row>
    <row r="464" spans="1:18" s="17" customFormat="1" ht="30.6" x14ac:dyDescent="0.25">
      <c r="A464" s="82"/>
      <c r="B464" s="11"/>
      <c r="C464" s="18">
        <v>301020018</v>
      </c>
      <c r="D464" s="109"/>
      <c r="E464" s="109"/>
      <c r="F464" s="77" t="s">
        <v>380</v>
      </c>
      <c r="G464" s="55" t="s">
        <v>267</v>
      </c>
      <c r="H464" s="106">
        <v>44562</v>
      </c>
      <c r="I464" s="54">
        <v>44926</v>
      </c>
      <c r="J464" s="13"/>
      <c r="K464" s="14"/>
      <c r="L464" s="46"/>
      <c r="M464" s="15"/>
      <c r="N464" s="15"/>
      <c r="O464" s="15"/>
      <c r="P464" s="15"/>
      <c r="Q464" s="15"/>
      <c r="R464" s="16"/>
    </row>
    <row r="465" spans="1:18" s="17" customFormat="1" ht="30.6" x14ac:dyDescent="0.25">
      <c r="A465" s="82"/>
      <c r="B465" s="11"/>
      <c r="C465" s="18">
        <v>301020018</v>
      </c>
      <c r="D465" s="109"/>
      <c r="E465" s="109"/>
      <c r="F465" s="179" t="s">
        <v>455</v>
      </c>
      <c r="G465" s="156" t="s">
        <v>58</v>
      </c>
      <c r="H465" s="173">
        <v>44927</v>
      </c>
      <c r="I465" s="171">
        <v>45291</v>
      </c>
      <c r="J465" s="13"/>
      <c r="K465" s="14"/>
      <c r="L465" s="46"/>
      <c r="M465" s="15"/>
      <c r="N465" s="15"/>
      <c r="O465" s="15"/>
      <c r="P465" s="15"/>
      <c r="Q465" s="15"/>
      <c r="R465" s="16"/>
    </row>
    <row r="466" spans="1:18" s="17" customFormat="1" ht="30.6" x14ac:dyDescent="0.25">
      <c r="A466" s="82"/>
      <c r="B466" s="11"/>
      <c r="C466" s="18">
        <v>301020018</v>
      </c>
      <c r="D466" s="109"/>
      <c r="E466" s="109"/>
      <c r="F466" s="179" t="s">
        <v>509</v>
      </c>
      <c r="G466" s="156" t="s">
        <v>58</v>
      </c>
      <c r="H466" s="173">
        <v>44927</v>
      </c>
      <c r="I466" s="171">
        <v>45291</v>
      </c>
      <c r="J466" s="13"/>
      <c r="K466" s="14"/>
      <c r="L466" s="46"/>
      <c r="M466" s="15"/>
      <c r="N466" s="15"/>
      <c r="O466" s="15"/>
      <c r="P466" s="15"/>
      <c r="Q466" s="15"/>
      <c r="R466" s="16"/>
    </row>
    <row r="467" spans="1:18" s="17" customFormat="1" ht="30.6" x14ac:dyDescent="0.25">
      <c r="A467" s="82"/>
      <c r="B467" s="11"/>
      <c r="C467" s="18">
        <v>301020018</v>
      </c>
      <c r="D467" s="109"/>
      <c r="E467" s="109"/>
      <c r="F467" s="77" t="s">
        <v>381</v>
      </c>
      <c r="G467" s="55" t="s">
        <v>267</v>
      </c>
      <c r="H467" s="106">
        <v>44562</v>
      </c>
      <c r="I467" s="54">
        <v>44926</v>
      </c>
      <c r="J467" s="13"/>
      <c r="K467" s="14"/>
      <c r="L467" s="46"/>
      <c r="M467" s="15"/>
      <c r="N467" s="15"/>
      <c r="O467" s="15"/>
      <c r="P467" s="15"/>
      <c r="Q467" s="15"/>
      <c r="R467" s="16"/>
    </row>
    <row r="468" spans="1:18" s="17" customFormat="1" ht="30.6" x14ac:dyDescent="0.25">
      <c r="A468" s="82"/>
      <c r="B468" s="11"/>
      <c r="C468" s="18">
        <v>301020018</v>
      </c>
      <c r="D468" s="109"/>
      <c r="E468" s="109"/>
      <c r="F468" s="77" t="s">
        <v>382</v>
      </c>
      <c r="G468" s="55" t="s">
        <v>58</v>
      </c>
      <c r="H468" s="106">
        <v>44562</v>
      </c>
      <c r="I468" s="54">
        <v>44926</v>
      </c>
      <c r="J468" s="13"/>
      <c r="K468" s="14"/>
      <c r="L468" s="46"/>
      <c r="M468" s="15"/>
      <c r="N468" s="15"/>
      <c r="O468" s="15"/>
      <c r="P468" s="15"/>
      <c r="Q468" s="15"/>
      <c r="R468" s="16"/>
    </row>
    <row r="469" spans="1:18" x14ac:dyDescent="0.2">
      <c r="A469" s="38"/>
      <c r="B469" s="21" t="s">
        <v>217</v>
      </c>
      <c r="C469" s="18">
        <v>301020018</v>
      </c>
      <c r="D469" s="27"/>
      <c r="E469" s="20"/>
      <c r="F469" s="20"/>
      <c r="G469" s="53"/>
      <c r="H469" s="53"/>
      <c r="I469" s="53"/>
      <c r="J469" s="22">
        <v>801</v>
      </c>
      <c r="K469" s="23">
        <v>710320050</v>
      </c>
      <c r="L469" s="47">
        <v>200</v>
      </c>
      <c r="M469" s="26">
        <v>31900</v>
      </c>
      <c r="N469" s="26">
        <v>31900</v>
      </c>
      <c r="O469" s="26">
        <v>31900</v>
      </c>
      <c r="P469" s="26">
        <v>0</v>
      </c>
      <c r="Q469" s="25">
        <v>0</v>
      </c>
    </row>
    <row r="470" spans="1:18" s="17" customFormat="1" ht="27" customHeight="1" x14ac:dyDescent="0.25">
      <c r="A470" s="82">
        <v>301000000</v>
      </c>
      <c r="B470" s="11"/>
      <c r="C470" s="12">
        <v>301020033</v>
      </c>
      <c r="D470" s="242" t="s">
        <v>16</v>
      </c>
      <c r="E470" s="242"/>
      <c r="F470" s="242"/>
      <c r="G470" s="59"/>
      <c r="H470" s="59"/>
      <c r="I470" s="59"/>
      <c r="J470" s="13"/>
      <c r="K470" s="14"/>
      <c r="L470" s="46"/>
      <c r="M470" s="15">
        <f>SUM(M480:M480)</f>
        <v>6583500</v>
      </c>
      <c r="N470" s="15">
        <f>SUM(N480:N480)</f>
        <v>6583500</v>
      </c>
      <c r="O470" s="15">
        <f>SUM(O480:O480)</f>
        <v>7279000</v>
      </c>
      <c r="P470" s="15">
        <f>SUM(P480:P480)</f>
        <v>0</v>
      </c>
      <c r="Q470" s="15">
        <f>SUM(Q480:Q480)</f>
        <v>0</v>
      </c>
      <c r="R470" s="16"/>
    </row>
    <row r="471" spans="1:18" s="17" customFormat="1" ht="20.399999999999999" x14ac:dyDescent="0.25">
      <c r="A471" s="82"/>
      <c r="B471" s="11"/>
      <c r="C471" s="18">
        <v>301020033</v>
      </c>
      <c r="D471" s="109"/>
      <c r="E471" s="109"/>
      <c r="F471" s="29" t="s">
        <v>167</v>
      </c>
      <c r="G471" s="55" t="s">
        <v>59</v>
      </c>
      <c r="H471" s="56">
        <v>42005</v>
      </c>
      <c r="I471" s="53"/>
      <c r="J471" s="13"/>
      <c r="K471" s="14"/>
      <c r="L471" s="46"/>
      <c r="M471" s="15"/>
      <c r="N471" s="15"/>
      <c r="O471" s="15"/>
      <c r="P471" s="15"/>
      <c r="Q471" s="15"/>
      <c r="R471" s="16"/>
    </row>
    <row r="472" spans="1:18" s="17" customFormat="1" ht="20.399999999999999" x14ac:dyDescent="0.25">
      <c r="A472" s="82"/>
      <c r="B472" s="11"/>
      <c r="C472" s="18">
        <v>301020033</v>
      </c>
      <c r="D472" s="109"/>
      <c r="E472" s="109"/>
      <c r="F472" s="29" t="s">
        <v>169</v>
      </c>
      <c r="G472" s="55" t="s">
        <v>170</v>
      </c>
      <c r="H472" s="56">
        <v>40809</v>
      </c>
      <c r="I472" s="53"/>
      <c r="J472" s="13"/>
      <c r="K472" s="14"/>
      <c r="L472" s="46"/>
      <c r="M472" s="15"/>
      <c r="N472" s="15"/>
      <c r="O472" s="15"/>
      <c r="P472" s="15"/>
      <c r="Q472" s="15"/>
      <c r="R472" s="16"/>
    </row>
    <row r="473" spans="1:18" s="17" customFormat="1" ht="20.399999999999999" x14ac:dyDescent="0.25">
      <c r="A473" s="82"/>
      <c r="B473" s="11"/>
      <c r="C473" s="18">
        <v>301020033</v>
      </c>
      <c r="D473" s="109"/>
      <c r="E473" s="109"/>
      <c r="F473" s="29" t="s">
        <v>207</v>
      </c>
      <c r="G473" s="81" t="s">
        <v>58</v>
      </c>
      <c r="H473" s="81" t="s">
        <v>208</v>
      </c>
      <c r="I473" s="53"/>
      <c r="J473" s="13"/>
      <c r="K473" s="14"/>
      <c r="L473" s="46"/>
      <c r="M473" s="15"/>
      <c r="N473" s="15"/>
      <c r="O473" s="15"/>
      <c r="P473" s="15"/>
      <c r="Q473" s="15"/>
      <c r="R473" s="16"/>
    </row>
    <row r="474" spans="1:18" s="17" customFormat="1" ht="30.6" x14ac:dyDescent="0.25">
      <c r="A474" s="82"/>
      <c r="B474" s="11"/>
      <c r="C474" s="18">
        <v>301020033</v>
      </c>
      <c r="D474" s="109"/>
      <c r="E474" s="109"/>
      <c r="F474" s="29" t="s">
        <v>332</v>
      </c>
      <c r="G474" s="81" t="s">
        <v>209</v>
      </c>
      <c r="H474" s="81" t="s">
        <v>333</v>
      </c>
      <c r="I474" s="54">
        <v>44926</v>
      </c>
      <c r="J474" s="13"/>
      <c r="K474" s="14"/>
      <c r="L474" s="46"/>
      <c r="M474" s="15"/>
      <c r="N474" s="15"/>
      <c r="O474" s="15"/>
      <c r="P474" s="15"/>
      <c r="Q474" s="15"/>
      <c r="R474" s="16"/>
    </row>
    <row r="475" spans="1:18" s="17" customFormat="1" ht="30.6" x14ac:dyDescent="0.25">
      <c r="A475" s="82"/>
      <c r="B475" s="11"/>
      <c r="C475" s="18">
        <v>301020033</v>
      </c>
      <c r="D475" s="109"/>
      <c r="E475" s="109"/>
      <c r="F475" s="155" t="s">
        <v>464</v>
      </c>
      <c r="G475" s="181" t="s">
        <v>209</v>
      </c>
      <c r="H475" s="181" t="s">
        <v>463</v>
      </c>
      <c r="I475" s="171">
        <v>45291</v>
      </c>
      <c r="J475" s="13"/>
      <c r="K475" s="14"/>
      <c r="L475" s="46"/>
      <c r="M475" s="15"/>
      <c r="N475" s="15"/>
      <c r="O475" s="15"/>
      <c r="P475" s="15"/>
      <c r="Q475" s="15"/>
      <c r="R475" s="16"/>
    </row>
    <row r="476" spans="1:18" s="17" customFormat="1" ht="40.799999999999997" x14ac:dyDescent="0.25">
      <c r="A476" s="82"/>
      <c r="B476" s="11"/>
      <c r="C476" s="18">
        <v>301020033</v>
      </c>
      <c r="D476" s="109"/>
      <c r="E476" s="109"/>
      <c r="F476" s="155" t="s">
        <v>462</v>
      </c>
      <c r="G476" s="181" t="s">
        <v>188</v>
      </c>
      <c r="H476" s="181" t="s">
        <v>463</v>
      </c>
      <c r="I476" s="171">
        <v>45291</v>
      </c>
      <c r="J476" s="13"/>
      <c r="K476" s="14"/>
      <c r="L476" s="46"/>
      <c r="M476" s="15"/>
      <c r="N476" s="15"/>
      <c r="O476" s="15"/>
      <c r="P476" s="15"/>
      <c r="Q476" s="15"/>
      <c r="R476" s="16"/>
    </row>
    <row r="477" spans="1:18" s="17" customFormat="1" ht="40.799999999999997" x14ac:dyDescent="0.25">
      <c r="A477" s="82"/>
      <c r="B477" s="11"/>
      <c r="C477" s="18">
        <v>301020033</v>
      </c>
      <c r="D477" s="109"/>
      <c r="E477" s="109"/>
      <c r="F477" s="150" t="s">
        <v>282</v>
      </c>
      <c r="G477" s="182" t="s">
        <v>59</v>
      </c>
      <c r="H477" s="182" t="s">
        <v>334</v>
      </c>
      <c r="I477" s="178">
        <v>44561</v>
      </c>
      <c r="J477" s="13"/>
      <c r="K477" s="14"/>
      <c r="L477" s="46"/>
      <c r="M477" s="15"/>
      <c r="N477" s="15"/>
      <c r="O477" s="15"/>
      <c r="P477" s="15"/>
      <c r="Q477" s="15"/>
      <c r="R477" s="16"/>
    </row>
    <row r="478" spans="1:18" s="17" customFormat="1" ht="40.799999999999997" x14ac:dyDescent="0.25">
      <c r="A478" s="82"/>
      <c r="B478" s="11"/>
      <c r="C478" s="18">
        <v>301020033</v>
      </c>
      <c r="D478" s="109"/>
      <c r="E478" s="109"/>
      <c r="F478" s="29" t="s">
        <v>338</v>
      </c>
      <c r="G478" s="81" t="s">
        <v>59</v>
      </c>
      <c r="H478" s="81" t="s">
        <v>333</v>
      </c>
      <c r="I478" s="54">
        <v>44926</v>
      </c>
      <c r="J478" s="13"/>
      <c r="K478" s="14"/>
      <c r="L478" s="46"/>
      <c r="M478" s="15"/>
      <c r="N478" s="15"/>
      <c r="O478" s="15"/>
      <c r="P478" s="15"/>
      <c r="Q478" s="15"/>
      <c r="R478" s="16"/>
    </row>
    <row r="479" spans="1:18" s="17" customFormat="1" ht="40.799999999999997" x14ac:dyDescent="0.25">
      <c r="A479" s="82"/>
      <c r="B479" s="11"/>
      <c r="C479" s="18">
        <v>301020033</v>
      </c>
      <c r="D479" s="109"/>
      <c r="E479" s="109"/>
      <c r="F479" s="29" t="s">
        <v>383</v>
      </c>
      <c r="G479" s="81" t="s">
        <v>59</v>
      </c>
      <c r="H479" s="81" t="s">
        <v>333</v>
      </c>
      <c r="I479" s="54">
        <v>44926</v>
      </c>
      <c r="J479" s="13"/>
      <c r="K479" s="14"/>
      <c r="L479" s="46"/>
      <c r="M479" s="15"/>
      <c r="N479" s="15"/>
      <c r="O479" s="15"/>
      <c r="P479" s="15"/>
      <c r="Q479" s="15"/>
      <c r="R479" s="16"/>
    </row>
    <row r="480" spans="1:18" x14ac:dyDescent="0.2">
      <c r="A480" s="38"/>
      <c r="B480" s="21" t="s">
        <v>213</v>
      </c>
      <c r="C480" s="18">
        <v>301020033</v>
      </c>
      <c r="D480" s="27"/>
      <c r="E480" s="20"/>
      <c r="F480" s="20"/>
      <c r="G480" s="53"/>
      <c r="H480" s="53"/>
      <c r="I480" s="53"/>
      <c r="J480" s="22">
        <v>310</v>
      </c>
      <c r="K480" s="23">
        <v>520120030</v>
      </c>
      <c r="L480" s="47">
        <v>610</v>
      </c>
      <c r="M480" s="26">
        <v>6583500</v>
      </c>
      <c r="N480" s="26">
        <v>6583500</v>
      </c>
      <c r="O480" s="26">
        <v>7279000</v>
      </c>
      <c r="P480" s="26">
        <v>0</v>
      </c>
      <c r="Q480" s="25">
        <v>0</v>
      </c>
    </row>
    <row r="481" spans="1:18" s="17" customFormat="1" ht="25.5" customHeight="1" x14ac:dyDescent="0.25">
      <c r="A481" s="82">
        <v>301000000</v>
      </c>
      <c r="B481" s="11"/>
      <c r="C481" s="12">
        <v>301020048</v>
      </c>
      <c r="D481" s="242" t="s">
        <v>7</v>
      </c>
      <c r="E481" s="242"/>
      <c r="F481" s="242"/>
      <c r="G481" s="59"/>
      <c r="H481" s="59"/>
      <c r="I481" s="59"/>
      <c r="J481" s="13"/>
      <c r="K481" s="14"/>
      <c r="L481" s="46"/>
      <c r="M481" s="15">
        <f>SUM(M539:M542)</f>
        <v>249600</v>
      </c>
      <c r="N481" s="15">
        <f>SUM(N539:N542)</f>
        <v>249600</v>
      </c>
      <c r="O481" s="15">
        <f>SUM(O539:O542)</f>
        <v>237900</v>
      </c>
      <c r="P481" s="15">
        <f>SUM(P539:P542)</f>
        <v>0</v>
      </c>
      <c r="Q481" s="15">
        <f>SUM(Q539:Q542)</f>
        <v>0</v>
      </c>
      <c r="R481" s="16"/>
    </row>
    <row r="482" spans="1:18" ht="20.399999999999999" x14ac:dyDescent="0.2">
      <c r="A482" s="38"/>
      <c r="B482" s="21"/>
      <c r="C482" s="18">
        <v>301020048</v>
      </c>
      <c r="D482" s="27"/>
      <c r="E482" s="20"/>
      <c r="F482" s="80" t="s">
        <v>352</v>
      </c>
      <c r="G482" s="55" t="s">
        <v>188</v>
      </c>
      <c r="H482" s="56">
        <v>44588</v>
      </c>
      <c r="I482" s="54">
        <v>44926</v>
      </c>
      <c r="J482" s="22"/>
      <c r="K482" s="23"/>
      <c r="L482" s="47"/>
      <c r="M482" s="26"/>
      <c r="N482" s="26"/>
      <c r="O482" s="26"/>
      <c r="P482" s="26"/>
      <c r="Q482" s="25"/>
      <c r="R482" s="4"/>
    </row>
    <row r="483" spans="1:18" ht="20.399999999999999" x14ac:dyDescent="0.2">
      <c r="A483" s="38"/>
      <c r="B483" s="21"/>
      <c r="C483" s="18">
        <v>301020048</v>
      </c>
      <c r="D483" s="27"/>
      <c r="E483" s="20"/>
      <c r="F483" s="174" t="s">
        <v>468</v>
      </c>
      <c r="G483" s="156" t="s">
        <v>188</v>
      </c>
      <c r="H483" s="157">
        <v>44927</v>
      </c>
      <c r="I483" s="171">
        <v>45291</v>
      </c>
      <c r="J483" s="22"/>
      <c r="K483" s="23"/>
      <c r="L483" s="47"/>
      <c r="M483" s="26"/>
      <c r="N483" s="26"/>
      <c r="O483" s="26"/>
      <c r="P483" s="26"/>
      <c r="Q483" s="25"/>
      <c r="R483" s="4"/>
    </row>
    <row r="484" spans="1:18" ht="30.6" x14ac:dyDescent="0.2">
      <c r="A484" s="38"/>
      <c r="B484" s="21"/>
      <c r="C484" s="18">
        <v>301020048</v>
      </c>
      <c r="D484" s="27"/>
      <c r="E484" s="20"/>
      <c r="F484" s="27" t="s">
        <v>279</v>
      </c>
      <c r="G484" s="53" t="s">
        <v>384</v>
      </c>
      <c r="H484" s="54">
        <v>41640</v>
      </c>
      <c r="I484" s="53" t="s">
        <v>280</v>
      </c>
      <c r="J484" s="22"/>
      <c r="K484" s="23"/>
      <c r="L484" s="47"/>
      <c r="M484" s="26"/>
      <c r="N484" s="26"/>
      <c r="O484" s="26"/>
      <c r="P484" s="26"/>
      <c r="Q484" s="25"/>
    </row>
    <row r="485" spans="1:18" ht="20.399999999999999" x14ac:dyDescent="0.2">
      <c r="A485" s="38"/>
      <c r="B485" s="21"/>
      <c r="C485" s="18">
        <v>301020048</v>
      </c>
      <c r="D485" s="27"/>
      <c r="E485" s="20"/>
      <c r="F485" s="27" t="s">
        <v>281</v>
      </c>
      <c r="G485" s="53" t="s">
        <v>385</v>
      </c>
      <c r="H485" s="56">
        <v>44197</v>
      </c>
      <c r="I485" s="54">
        <v>44561</v>
      </c>
      <c r="J485" s="22"/>
      <c r="K485" s="23"/>
      <c r="L485" s="47"/>
      <c r="M485" s="26"/>
      <c r="N485" s="26"/>
      <c r="O485" s="26"/>
      <c r="P485" s="26"/>
      <c r="Q485" s="25"/>
    </row>
    <row r="486" spans="1:18" ht="20.399999999999999" x14ac:dyDescent="0.2">
      <c r="A486" s="38"/>
      <c r="B486" s="21"/>
      <c r="C486" s="18">
        <v>301020048</v>
      </c>
      <c r="D486" s="27"/>
      <c r="E486" s="20"/>
      <c r="F486" s="27" t="s">
        <v>386</v>
      </c>
      <c r="G486" s="53" t="s">
        <v>385</v>
      </c>
      <c r="H486" s="56">
        <v>44562</v>
      </c>
      <c r="I486" s="54">
        <v>44926</v>
      </c>
      <c r="J486" s="22"/>
      <c r="K486" s="23"/>
      <c r="L486" s="47"/>
      <c r="M486" s="26"/>
      <c r="N486" s="26"/>
      <c r="O486" s="26"/>
      <c r="P486" s="26"/>
      <c r="Q486" s="25"/>
    </row>
    <row r="487" spans="1:18" ht="20.399999999999999" x14ac:dyDescent="0.2">
      <c r="A487" s="38"/>
      <c r="B487" s="21"/>
      <c r="C487" s="18">
        <v>301020048</v>
      </c>
      <c r="D487" s="27"/>
      <c r="E487" s="20"/>
      <c r="F487" s="29" t="s">
        <v>359</v>
      </c>
      <c r="G487" s="55" t="s">
        <v>360</v>
      </c>
      <c r="H487" s="56">
        <v>44497</v>
      </c>
      <c r="I487" s="53"/>
      <c r="J487" s="22"/>
      <c r="K487" s="23"/>
      <c r="L487" s="47"/>
      <c r="M487" s="26"/>
      <c r="N487" s="26"/>
      <c r="O487" s="26"/>
      <c r="P487" s="26"/>
      <c r="Q487" s="25"/>
    </row>
    <row r="488" spans="1:18" ht="30.6" x14ac:dyDescent="0.2">
      <c r="A488" s="38"/>
      <c r="B488" s="21"/>
      <c r="C488" s="18">
        <v>301020048</v>
      </c>
      <c r="D488" s="27"/>
      <c r="E488" s="20"/>
      <c r="F488" s="183" t="s">
        <v>295</v>
      </c>
      <c r="G488" s="176" t="s">
        <v>267</v>
      </c>
      <c r="H488" s="184">
        <v>44197</v>
      </c>
      <c r="I488" s="178">
        <v>44561</v>
      </c>
      <c r="J488" s="22"/>
      <c r="K488" s="23"/>
      <c r="L488" s="47"/>
      <c r="M488" s="26"/>
      <c r="N488" s="26"/>
      <c r="O488" s="26"/>
      <c r="P488" s="26"/>
      <c r="Q488" s="25"/>
    </row>
    <row r="489" spans="1:18" ht="30.6" x14ac:dyDescent="0.2">
      <c r="A489" s="38"/>
      <c r="B489" s="21"/>
      <c r="C489" s="18">
        <v>301020048</v>
      </c>
      <c r="D489" s="27"/>
      <c r="E489" s="20"/>
      <c r="F489" s="180" t="s">
        <v>296</v>
      </c>
      <c r="G489" s="185" t="s">
        <v>58</v>
      </c>
      <c r="H489" s="184">
        <v>44197</v>
      </c>
      <c r="I489" s="178">
        <v>44561</v>
      </c>
      <c r="J489" s="22"/>
      <c r="K489" s="23"/>
      <c r="L489" s="47"/>
      <c r="M489" s="26"/>
      <c r="N489" s="26"/>
      <c r="O489" s="26"/>
      <c r="P489" s="26"/>
      <c r="Q489" s="25"/>
    </row>
    <row r="490" spans="1:18" ht="30.6" x14ac:dyDescent="0.2">
      <c r="A490" s="38"/>
      <c r="B490" s="21"/>
      <c r="C490" s="18">
        <v>301020048</v>
      </c>
      <c r="D490" s="27"/>
      <c r="E490" s="20"/>
      <c r="F490" s="112" t="s">
        <v>441</v>
      </c>
      <c r="G490" s="55" t="s">
        <v>267</v>
      </c>
      <c r="H490" s="56">
        <v>44562</v>
      </c>
      <c r="I490" s="54">
        <v>44926</v>
      </c>
      <c r="J490" s="22"/>
      <c r="K490" s="23"/>
      <c r="L490" s="47"/>
      <c r="M490" s="26"/>
      <c r="N490" s="26"/>
      <c r="O490" s="26"/>
      <c r="P490" s="26"/>
      <c r="Q490" s="25"/>
    </row>
    <row r="491" spans="1:18" ht="30.6" x14ac:dyDescent="0.2">
      <c r="A491" s="38"/>
      <c r="B491" s="21"/>
      <c r="C491" s="18">
        <v>301020048</v>
      </c>
      <c r="D491" s="27"/>
      <c r="E491" s="20"/>
      <c r="F491" s="77" t="s">
        <v>442</v>
      </c>
      <c r="G491" s="78" t="s">
        <v>58</v>
      </c>
      <c r="H491" s="56">
        <v>44562</v>
      </c>
      <c r="I491" s="54">
        <v>44926</v>
      </c>
      <c r="J491" s="22"/>
      <c r="K491" s="23"/>
      <c r="L491" s="47"/>
      <c r="M491" s="26"/>
      <c r="N491" s="26"/>
      <c r="O491" s="26"/>
      <c r="P491" s="26"/>
      <c r="Q491" s="25"/>
      <c r="R491" s="4"/>
    </row>
    <row r="492" spans="1:18" ht="30.6" x14ac:dyDescent="0.2">
      <c r="A492" s="38"/>
      <c r="B492" s="21"/>
      <c r="C492" s="18">
        <v>301020048</v>
      </c>
      <c r="D492" s="27"/>
      <c r="E492" s="20"/>
      <c r="F492" s="77" t="s">
        <v>346</v>
      </c>
      <c r="G492" s="78" t="s">
        <v>267</v>
      </c>
      <c r="H492" s="56">
        <v>44562</v>
      </c>
      <c r="I492" s="54">
        <v>44926</v>
      </c>
      <c r="J492" s="22"/>
      <c r="K492" s="23"/>
      <c r="L492" s="47"/>
      <c r="M492" s="26"/>
      <c r="N492" s="26"/>
      <c r="O492" s="26"/>
      <c r="P492" s="26"/>
      <c r="Q492" s="25"/>
      <c r="R492" s="4"/>
    </row>
    <row r="493" spans="1:18" ht="30.6" x14ac:dyDescent="0.2">
      <c r="A493" s="38"/>
      <c r="B493" s="21"/>
      <c r="C493" s="18">
        <v>301020048</v>
      </c>
      <c r="D493" s="27"/>
      <c r="E493" s="20"/>
      <c r="F493" s="80" t="s">
        <v>347</v>
      </c>
      <c r="G493" s="78" t="s">
        <v>267</v>
      </c>
      <c r="H493" s="56">
        <v>44562</v>
      </c>
      <c r="I493" s="54">
        <v>44926</v>
      </c>
      <c r="J493" s="22"/>
      <c r="K493" s="23"/>
      <c r="L493" s="47"/>
      <c r="M493" s="26"/>
      <c r="N493" s="26"/>
      <c r="O493" s="26"/>
      <c r="P493" s="26"/>
      <c r="Q493" s="25"/>
      <c r="R493" s="4"/>
    </row>
    <row r="494" spans="1:18" ht="30.6" x14ac:dyDescent="0.2">
      <c r="A494" s="38"/>
      <c r="B494" s="21"/>
      <c r="C494" s="18">
        <v>301020048</v>
      </c>
      <c r="D494" s="27"/>
      <c r="E494" s="20"/>
      <c r="F494" s="77" t="s">
        <v>297</v>
      </c>
      <c r="G494" s="78" t="s">
        <v>267</v>
      </c>
      <c r="H494" s="56">
        <v>44197</v>
      </c>
      <c r="I494" s="54">
        <v>44561</v>
      </c>
      <c r="J494" s="22"/>
      <c r="K494" s="23"/>
      <c r="L494" s="47"/>
      <c r="M494" s="26"/>
      <c r="N494" s="26"/>
      <c r="O494" s="26"/>
      <c r="P494" s="26"/>
      <c r="Q494" s="25"/>
      <c r="R494" s="4"/>
    </row>
    <row r="495" spans="1:18" ht="30.6" x14ac:dyDescent="0.2">
      <c r="A495" s="38"/>
      <c r="B495" s="21"/>
      <c r="C495" s="18">
        <v>301020048</v>
      </c>
      <c r="D495" s="27"/>
      <c r="E495" s="20"/>
      <c r="F495" s="80" t="s">
        <v>298</v>
      </c>
      <c r="G495" s="78" t="s">
        <v>267</v>
      </c>
      <c r="H495" s="56">
        <v>44197</v>
      </c>
      <c r="I495" s="54">
        <v>44561</v>
      </c>
      <c r="J495" s="22"/>
      <c r="K495" s="23"/>
      <c r="L495" s="47"/>
      <c r="M495" s="26"/>
      <c r="N495" s="26"/>
      <c r="O495" s="26"/>
      <c r="P495" s="26"/>
      <c r="Q495" s="25"/>
      <c r="R495" s="4"/>
    </row>
    <row r="496" spans="1:18" ht="30.6" x14ac:dyDescent="0.2">
      <c r="A496" s="38"/>
      <c r="B496" s="21"/>
      <c r="C496" s="18">
        <v>301020048</v>
      </c>
      <c r="D496" s="27"/>
      <c r="E496" s="20"/>
      <c r="F496" s="79" t="s">
        <v>436</v>
      </c>
      <c r="G496" s="55" t="s">
        <v>58</v>
      </c>
      <c r="H496" s="56">
        <v>44927</v>
      </c>
      <c r="I496" s="54">
        <v>45291</v>
      </c>
      <c r="J496" s="22"/>
      <c r="K496" s="23"/>
      <c r="L496" s="47"/>
      <c r="M496" s="26"/>
      <c r="N496" s="26"/>
      <c r="O496" s="26"/>
      <c r="P496" s="26"/>
      <c r="Q496" s="25"/>
      <c r="R496" s="4"/>
    </row>
    <row r="497" spans="1:18" ht="30.6" x14ac:dyDescent="0.2">
      <c r="A497" s="38"/>
      <c r="B497" s="21"/>
      <c r="C497" s="18">
        <v>301020048</v>
      </c>
      <c r="D497" s="27"/>
      <c r="E497" s="20"/>
      <c r="F497" s="79" t="s">
        <v>290</v>
      </c>
      <c r="G497" s="55" t="s">
        <v>348</v>
      </c>
      <c r="H497" s="56">
        <v>44197</v>
      </c>
      <c r="I497" s="54">
        <v>44561</v>
      </c>
      <c r="J497" s="22"/>
      <c r="K497" s="23"/>
      <c r="L497" s="47"/>
      <c r="M497" s="26"/>
      <c r="N497" s="26"/>
      <c r="O497" s="26"/>
      <c r="P497" s="26"/>
      <c r="Q497" s="25"/>
      <c r="R497" s="4"/>
    </row>
    <row r="498" spans="1:18" ht="30.6" x14ac:dyDescent="0.2">
      <c r="A498" s="38"/>
      <c r="B498" s="21"/>
      <c r="C498" s="18">
        <v>301020048</v>
      </c>
      <c r="D498" s="27"/>
      <c r="E498" s="20"/>
      <c r="F498" s="79" t="s">
        <v>349</v>
      </c>
      <c r="G498" s="78" t="s">
        <v>58</v>
      </c>
      <c r="H498" s="56">
        <v>44562</v>
      </c>
      <c r="I498" s="54">
        <v>44926</v>
      </c>
      <c r="J498" s="22"/>
      <c r="K498" s="23"/>
      <c r="L498" s="47"/>
      <c r="M498" s="26"/>
      <c r="N498" s="26"/>
      <c r="O498" s="26"/>
      <c r="P498" s="26"/>
      <c r="Q498" s="25"/>
      <c r="R498" s="4"/>
    </row>
    <row r="499" spans="1:18" ht="30.6" x14ac:dyDescent="0.2">
      <c r="A499" s="38"/>
      <c r="B499" s="21"/>
      <c r="C499" s="18">
        <v>301020048</v>
      </c>
      <c r="D499" s="27"/>
      <c r="E499" s="20"/>
      <c r="F499" s="79" t="s">
        <v>350</v>
      </c>
      <c r="G499" s="55" t="s">
        <v>348</v>
      </c>
      <c r="H499" s="56">
        <v>44562</v>
      </c>
      <c r="I499" s="54">
        <v>44926</v>
      </c>
      <c r="J499" s="22"/>
      <c r="K499" s="23"/>
      <c r="L499" s="47"/>
      <c r="M499" s="26"/>
      <c r="N499" s="26"/>
      <c r="O499" s="26"/>
      <c r="P499" s="26"/>
      <c r="Q499" s="25"/>
      <c r="R499" s="4"/>
    </row>
    <row r="500" spans="1:18" ht="30.6" x14ac:dyDescent="0.2">
      <c r="A500" s="38"/>
      <c r="B500" s="21"/>
      <c r="C500" s="18">
        <v>301020048</v>
      </c>
      <c r="D500" s="27"/>
      <c r="E500" s="20"/>
      <c r="F500" s="80" t="s">
        <v>307</v>
      </c>
      <c r="G500" s="55" t="s">
        <v>58</v>
      </c>
      <c r="H500" s="56">
        <v>44197</v>
      </c>
      <c r="I500" s="54">
        <v>44561</v>
      </c>
      <c r="J500" s="22"/>
      <c r="K500" s="23"/>
      <c r="L500" s="47"/>
      <c r="M500" s="26"/>
      <c r="N500" s="26"/>
      <c r="O500" s="26"/>
      <c r="P500" s="26"/>
      <c r="Q500" s="25"/>
      <c r="R500" s="4"/>
    </row>
    <row r="501" spans="1:18" ht="30.6" x14ac:dyDescent="0.2">
      <c r="A501" s="38"/>
      <c r="B501" s="21"/>
      <c r="C501" s="18">
        <v>301020048</v>
      </c>
      <c r="D501" s="27"/>
      <c r="E501" s="20"/>
      <c r="F501" s="80" t="s">
        <v>308</v>
      </c>
      <c r="G501" s="55" t="s">
        <v>354</v>
      </c>
      <c r="H501" s="56">
        <v>44197</v>
      </c>
      <c r="I501" s="54">
        <v>44561</v>
      </c>
      <c r="J501" s="22"/>
      <c r="K501" s="23"/>
      <c r="L501" s="47"/>
      <c r="M501" s="26"/>
      <c r="N501" s="26"/>
      <c r="O501" s="26"/>
      <c r="P501" s="26"/>
      <c r="Q501" s="25"/>
      <c r="R501" s="4"/>
    </row>
    <row r="502" spans="1:18" ht="30.6" x14ac:dyDescent="0.2">
      <c r="A502" s="38"/>
      <c r="B502" s="21"/>
      <c r="C502" s="18">
        <v>301020048</v>
      </c>
      <c r="D502" s="27"/>
      <c r="E502" s="20"/>
      <c r="F502" s="80" t="s">
        <v>471</v>
      </c>
      <c r="G502" s="55" t="s">
        <v>58</v>
      </c>
      <c r="H502" s="56">
        <v>44927</v>
      </c>
      <c r="I502" s="54">
        <v>45291</v>
      </c>
      <c r="J502" s="22"/>
      <c r="K502" s="23"/>
      <c r="L502" s="47"/>
      <c r="M502" s="26"/>
      <c r="N502" s="26"/>
      <c r="O502" s="26"/>
      <c r="P502" s="26"/>
      <c r="Q502" s="25"/>
      <c r="R502" s="4"/>
    </row>
    <row r="503" spans="1:18" ht="30.6" x14ac:dyDescent="0.2">
      <c r="A503" s="38"/>
      <c r="B503" s="21"/>
      <c r="C503" s="18">
        <v>301020048</v>
      </c>
      <c r="D503" s="27"/>
      <c r="E503" s="20"/>
      <c r="F503" s="80" t="s">
        <v>355</v>
      </c>
      <c r="G503" s="55" t="s">
        <v>354</v>
      </c>
      <c r="H503" s="56">
        <v>44197</v>
      </c>
      <c r="I503" s="54">
        <v>44561</v>
      </c>
      <c r="J503" s="22"/>
      <c r="K503" s="23"/>
      <c r="L503" s="47"/>
      <c r="M503" s="26"/>
      <c r="N503" s="26"/>
      <c r="O503" s="26"/>
      <c r="P503" s="26"/>
      <c r="Q503" s="25"/>
      <c r="R503" s="4"/>
    </row>
    <row r="504" spans="1:18" ht="30.6" x14ac:dyDescent="0.2">
      <c r="A504" s="38"/>
      <c r="B504" s="21"/>
      <c r="C504" s="18">
        <v>301020048</v>
      </c>
      <c r="D504" s="27"/>
      <c r="E504" s="20"/>
      <c r="F504" s="80" t="s">
        <v>356</v>
      </c>
      <c r="G504" s="55" t="s">
        <v>58</v>
      </c>
      <c r="H504" s="56">
        <v>44562</v>
      </c>
      <c r="I504" s="54">
        <v>44926</v>
      </c>
      <c r="J504" s="22"/>
      <c r="K504" s="23"/>
      <c r="L504" s="47"/>
      <c r="M504" s="26"/>
      <c r="N504" s="26"/>
      <c r="O504" s="26"/>
      <c r="P504" s="26"/>
      <c r="Q504" s="25"/>
      <c r="R504" s="4"/>
    </row>
    <row r="505" spans="1:18" ht="30.6" x14ac:dyDescent="0.2">
      <c r="A505" s="38"/>
      <c r="B505" s="21"/>
      <c r="C505" s="18">
        <v>301020048</v>
      </c>
      <c r="D505" s="27"/>
      <c r="E505" s="20"/>
      <c r="F505" s="80" t="s">
        <v>357</v>
      </c>
      <c r="G505" s="55" t="s">
        <v>354</v>
      </c>
      <c r="H505" s="56">
        <v>44562</v>
      </c>
      <c r="I505" s="54">
        <v>44926</v>
      </c>
      <c r="J505" s="22"/>
      <c r="K505" s="23"/>
      <c r="L505" s="47"/>
      <c r="M505" s="26"/>
      <c r="N505" s="26"/>
      <c r="O505" s="26"/>
      <c r="P505" s="26"/>
      <c r="Q505" s="25"/>
      <c r="R505" s="4"/>
    </row>
    <row r="506" spans="1:18" ht="30.6" x14ac:dyDescent="0.2">
      <c r="A506" s="38"/>
      <c r="B506" s="21"/>
      <c r="C506" s="18">
        <v>301020048</v>
      </c>
      <c r="D506" s="27"/>
      <c r="E506" s="20"/>
      <c r="F506" s="80" t="s">
        <v>358</v>
      </c>
      <c r="G506" s="55" t="s">
        <v>58</v>
      </c>
      <c r="H506" s="56">
        <v>44562</v>
      </c>
      <c r="I506" s="54">
        <v>44926</v>
      </c>
      <c r="J506" s="22"/>
      <c r="K506" s="23"/>
      <c r="L506" s="47"/>
      <c r="M506" s="26"/>
      <c r="N506" s="26"/>
      <c r="O506" s="26"/>
      <c r="P506" s="26"/>
      <c r="Q506" s="25"/>
    </row>
    <row r="507" spans="1:18" ht="30.6" x14ac:dyDescent="0.2">
      <c r="A507" s="38"/>
      <c r="B507" s="21"/>
      <c r="C507" s="18">
        <v>301020048</v>
      </c>
      <c r="D507" s="27"/>
      <c r="E507" s="20"/>
      <c r="F507" s="80" t="s">
        <v>399</v>
      </c>
      <c r="G507" s="55" t="s">
        <v>354</v>
      </c>
      <c r="H507" s="56">
        <v>44562</v>
      </c>
      <c r="I507" s="54">
        <v>44926</v>
      </c>
      <c r="J507" s="22"/>
      <c r="K507" s="23"/>
      <c r="L507" s="47"/>
      <c r="M507" s="26"/>
      <c r="N507" s="26"/>
      <c r="O507" s="26"/>
      <c r="P507" s="26"/>
      <c r="Q507" s="25"/>
      <c r="R507" s="4"/>
    </row>
    <row r="508" spans="1:18" ht="30.6" x14ac:dyDescent="0.2">
      <c r="A508" s="38"/>
      <c r="B508" s="21"/>
      <c r="C508" s="18">
        <v>301020048</v>
      </c>
      <c r="D508" s="27"/>
      <c r="E508" s="20"/>
      <c r="F508" s="80" t="s">
        <v>444</v>
      </c>
      <c r="G508" s="55" t="s">
        <v>267</v>
      </c>
      <c r="H508" s="56">
        <v>44927</v>
      </c>
      <c r="I508" s="54">
        <v>45291</v>
      </c>
      <c r="J508" s="22"/>
      <c r="K508" s="23"/>
      <c r="L508" s="47"/>
      <c r="M508" s="26"/>
      <c r="N508" s="26"/>
      <c r="O508" s="26"/>
      <c r="P508" s="26"/>
      <c r="Q508" s="25"/>
      <c r="R508" s="4"/>
    </row>
    <row r="509" spans="1:18" ht="30.6" x14ac:dyDescent="0.2">
      <c r="A509" s="38"/>
      <c r="B509" s="21"/>
      <c r="C509" s="18">
        <v>301020048</v>
      </c>
      <c r="D509" s="27"/>
      <c r="E509" s="20"/>
      <c r="F509" s="80" t="s">
        <v>291</v>
      </c>
      <c r="G509" s="55" t="s">
        <v>268</v>
      </c>
      <c r="H509" s="56">
        <v>44197</v>
      </c>
      <c r="I509" s="54">
        <v>44561</v>
      </c>
      <c r="J509" s="22"/>
      <c r="K509" s="23"/>
      <c r="L509" s="47"/>
      <c r="M509" s="26"/>
      <c r="N509" s="26"/>
      <c r="O509" s="26"/>
      <c r="P509" s="26"/>
      <c r="Q509" s="25"/>
      <c r="R509" s="4"/>
    </row>
    <row r="510" spans="1:18" ht="30.6" x14ac:dyDescent="0.2">
      <c r="A510" s="38"/>
      <c r="B510" s="21"/>
      <c r="C510" s="18">
        <v>301020048</v>
      </c>
      <c r="D510" s="27"/>
      <c r="E510" s="20"/>
      <c r="F510" s="80" t="s">
        <v>387</v>
      </c>
      <c r="G510" s="55" t="s">
        <v>267</v>
      </c>
      <c r="H510" s="56">
        <v>44562</v>
      </c>
      <c r="I510" s="54">
        <v>44926</v>
      </c>
      <c r="J510" s="22"/>
      <c r="K510" s="23"/>
      <c r="L510" s="47"/>
      <c r="M510" s="26"/>
      <c r="N510" s="26"/>
      <c r="O510" s="26"/>
      <c r="P510" s="26"/>
      <c r="Q510" s="25"/>
      <c r="R510" s="4"/>
    </row>
    <row r="511" spans="1:18" ht="30.6" x14ac:dyDescent="0.2">
      <c r="A511" s="38"/>
      <c r="B511" s="21"/>
      <c r="C511" s="18">
        <v>301020048</v>
      </c>
      <c r="D511" s="27"/>
      <c r="E511" s="20"/>
      <c r="F511" s="80" t="s">
        <v>388</v>
      </c>
      <c r="G511" s="55" t="s">
        <v>268</v>
      </c>
      <c r="H511" s="56">
        <v>44562</v>
      </c>
      <c r="I511" s="54">
        <v>44926</v>
      </c>
      <c r="J511" s="22"/>
      <c r="K511" s="23"/>
      <c r="L511" s="47"/>
      <c r="M511" s="26"/>
      <c r="N511" s="26"/>
      <c r="O511" s="26"/>
      <c r="P511" s="26"/>
      <c r="Q511" s="25"/>
      <c r="R511" s="4"/>
    </row>
    <row r="512" spans="1:18" ht="30.6" x14ac:dyDescent="0.2">
      <c r="A512" s="38"/>
      <c r="B512" s="21"/>
      <c r="C512" s="18">
        <v>301020048</v>
      </c>
      <c r="D512" s="27"/>
      <c r="E512" s="20"/>
      <c r="F512" s="80" t="s">
        <v>472</v>
      </c>
      <c r="G512" s="55" t="s">
        <v>267</v>
      </c>
      <c r="H512" s="56">
        <v>44927</v>
      </c>
      <c r="I512" s="54">
        <v>45291</v>
      </c>
      <c r="J512" s="22"/>
      <c r="K512" s="23"/>
      <c r="L512" s="47"/>
      <c r="M512" s="26"/>
      <c r="N512" s="26"/>
      <c r="O512" s="26"/>
      <c r="P512" s="26"/>
      <c r="Q512" s="25"/>
      <c r="R512" s="4"/>
    </row>
    <row r="513" spans="1:18" ht="30.6" x14ac:dyDescent="0.2">
      <c r="A513" s="38"/>
      <c r="B513" s="21"/>
      <c r="C513" s="18">
        <v>301020048</v>
      </c>
      <c r="D513" s="27"/>
      <c r="E513" s="20"/>
      <c r="F513" s="80" t="s">
        <v>292</v>
      </c>
      <c r="G513" s="55" t="s">
        <v>267</v>
      </c>
      <c r="H513" s="56">
        <v>44197</v>
      </c>
      <c r="I513" s="54">
        <v>44561</v>
      </c>
      <c r="J513" s="22"/>
      <c r="K513" s="23"/>
      <c r="L513" s="47"/>
      <c r="M513" s="26"/>
      <c r="N513" s="26"/>
      <c r="O513" s="26"/>
      <c r="P513" s="26"/>
      <c r="Q513" s="25"/>
      <c r="R513" s="4"/>
    </row>
    <row r="514" spans="1:18" ht="30.6" x14ac:dyDescent="0.2">
      <c r="A514" s="38"/>
      <c r="B514" s="21"/>
      <c r="C514" s="18">
        <v>301020048</v>
      </c>
      <c r="D514" s="27"/>
      <c r="E514" s="20"/>
      <c r="F514" s="80" t="s">
        <v>389</v>
      </c>
      <c r="G514" s="55" t="s">
        <v>267</v>
      </c>
      <c r="H514" s="56">
        <v>44562</v>
      </c>
      <c r="I514" s="54">
        <v>44926</v>
      </c>
      <c r="J514" s="22"/>
      <c r="K514" s="23"/>
      <c r="L514" s="47"/>
      <c r="M514" s="26"/>
      <c r="N514" s="26"/>
      <c r="O514" s="26"/>
      <c r="P514" s="26"/>
      <c r="Q514" s="25"/>
      <c r="R514" s="4"/>
    </row>
    <row r="515" spans="1:18" ht="30.6" x14ac:dyDescent="0.2">
      <c r="A515" s="38"/>
      <c r="B515" s="21"/>
      <c r="C515" s="18">
        <v>301020048</v>
      </c>
      <c r="D515" s="27"/>
      <c r="E515" s="20"/>
      <c r="F515" s="80" t="s">
        <v>390</v>
      </c>
      <c r="G515" s="55" t="s">
        <v>267</v>
      </c>
      <c r="H515" s="56">
        <v>44562</v>
      </c>
      <c r="I515" s="54">
        <v>44926</v>
      </c>
      <c r="J515" s="22"/>
      <c r="K515" s="23"/>
      <c r="L515" s="47"/>
      <c r="M515" s="26"/>
      <c r="N515" s="26"/>
      <c r="O515" s="26"/>
      <c r="P515" s="26"/>
      <c r="Q515" s="25"/>
      <c r="R515" s="4"/>
    </row>
    <row r="516" spans="1:18" ht="30.6" x14ac:dyDescent="0.2">
      <c r="A516" s="38"/>
      <c r="B516" s="21"/>
      <c r="C516" s="18">
        <v>301020048</v>
      </c>
      <c r="D516" s="27"/>
      <c r="E516" s="20"/>
      <c r="F516" s="80" t="s">
        <v>293</v>
      </c>
      <c r="G516" s="78" t="s">
        <v>343</v>
      </c>
      <c r="H516" s="56">
        <v>44197</v>
      </c>
      <c r="I516" s="54">
        <v>44561</v>
      </c>
      <c r="J516" s="22"/>
      <c r="K516" s="23"/>
      <c r="L516" s="47"/>
      <c r="M516" s="26"/>
      <c r="N516" s="26"/>
      <c r="O516" s="26"/>
      <c r="P516" s="26"/>
      <c r="Q516" s="25"/>
      <c r="R516" s="4"/>
    </row>
    <row r="517" spans="1:18" ht="30.6" x14ac:dyDescent="0.2">
      <c r="A517" s="38"/>
      <c r="B517" s="21"/>
      <c r="C517" s="18">
        <v>301020048</v>
      </c>
      <c r="D517" s="27"/>
      <c r="E517" s="20"/>
      <c r="F517" s="80" t="s">
        <v>294</v>
      </c>
      <c r="G517" s="78" t="s">
        <v>92</v>
      </c>
      <c r="H517" s="56">
        <v>44197</v>
      </c>
      <c r="I517" s="54">
        <v>44561</v>
      </c>
      <c r="J517" s="22"/>
      <c r="K517" s="23"/>
      <c r="L517" s="47"/>
      <c r="M517" s="26"/>
      <c r="N517" s="26"/>
      <c r="O517" s="26"/>
      <c r="P517" s="26"/>
      <c r="Q517" s="25"/>
      <c r="R517" s="4"/>
    </row>
    <row r="518" spans="1:18" ht="30.6" x14ac:dyDescent="0.2">
      <c r="A518" s="38"/>
      <c r="B518" s="21"/>
      <c r="C518" s="18">
        <v>301020048</v>
      </c>
      <c r="D518" s="27"/>
      <c r="E518" s="20"/>
      <c r="F518" s="80" t="s">
        <v>445</v>
      </c>
      <c r="G518" s="78" t="s">
        <v>343</v>
      </c>
      <c r="H518" s="56">
        <v>44562</v>
      </c>
      <c r="I518" s="54">
        <v>44926</v>
      </c>
      <c r="J518" s="22"/>
      <c r="K518" s="23"/>
      <c r="L518" s="47"/>
      <c r="M518" s="26"/>
      <c r="N518" s="26"/>
      <c r="O518" s="26"/>
      <c r="P518" s="26"/>
      <c r="Q518" s="25"/>
      <c r="R518" s="4"/>
    </row>
    <row r="519" spans="1:18" ht="30.6" x14ac:dyDescent="0.2">
      <c r="A519" s="38"/>
      <c r="B519" s="21"/>
      <c r="C519" s="18">
        <v>301020048</v>
      </c>
      <c r="D519" s="27"/>
      <c r="E519" s="20"/>
      <c r="F519" s="80" t="s">
        <v>344</v>
      </c>
      <c r="G519" s="78" t="s">
        <v>92</v>
      </c>
      <c r="H519" s="56">
        <v>44562</v>
      </c>
      <c r="I519" s="54">
        <v>44926</v>
      </c>
      <c r="J519" s="22"/>
      <c r="K519" s="23"/>
      <c r="L519" s="47"/>
      <c r="M519" s="26"/>
      <c r="N519" s="26"/>
      <c r="O519" s="26"/>
      <c r="P519" s="26"/>
      <c r="Q519" s="25"/>
      <c r="R519" s="4"/>
    </row>
    <row r="520" spans="1:18" ht="30.6" x14ac:dyDescent="0.2">
      <c r="A520" s="38"/>
      <c r="B520" s="21"/>
      <c r="C520" s="18">
        <v>301020048</v>
      </c>
      <c r="D520" s="27"/>
      <c r="E520" s="20"/>
      <c r="F520" s="80" t="s">
        <v>272</v>
      </c>
      <c r="G520" s="78" t="s">
        <v>267</v>
      </c>
      <c r="H520" s="56">
        <v>41640</v>
      </c>
      <c r="I520" s="54">
        <v>401768</v>
      </c>
      <c r="J520" s="22"/>
      <c r="K520" s="23"/>
      <c r="L520" s="47"/>
      <c r="M520" s="26"/>
      <c r="N520" s="26"/>
      <c r="O520" s="26"/>
      <c r="P520" s="26"/>
      <c r="Q520" s="25"/>
      <c r="R520" s="4"/>
    </row>
    <row r="521" spans="1:18" ht="30.6" x14ac:dyDescent="0.2">
      <c r="A521" s="38"/>
      <c r="B521" s="21"/>
      <c r="C521" s="18">
        <v>301020048</v>
      </c>
      <c r="D521" s="27"/>
      <c r="E521" s="20"/>
      <c r="F521" s="80" t="s">
        <v>288</v>
      </c>
      <c r="G521" s="78" t="s">
        <v>58</v>
      </c>
      <c r="H521" s="56">
        <v>44197</v>
      </c>
      <c r="I521" s="54">
        <v>44561</v>
      </c>
      <c r="J521" s="22"/>
      <c r="K521" s="23"/>
      <c r="L521" s="47"/>
      <c r="M521" s="26"/>
      <c r="N521" s="26"/>
      <c r="O521" s="26"/>
      <c r="P521" s="26"/>
      <c r="Q521" s="25"/>
      <c r="R521" s="4"/>
    </row>
    <row r="522" spans="1:18" ht="30.6" x14ac:dyDescent="0.2">
      <c r="A522" s="38"/>
      <c r="B522" s="21"/>
      <c r="C522" s="18">
        <v>301020048</v>
      </c>
      <c r="D522" s="27"/>
      <c r="E522" s="20"/>
      <c r="F522" s="80" t="s">
        <v>363</v>
      </c>
      <c r="G522" s="78" t="s">
        <v>268</v>
      </c>
      <c r="H522" s="56">
        <v>44562</v>
      </c>
      <c r="I522" s="54">
        <v>44926</v>
      </c>
      <c r="J522" s="22"/>
      <c r="K522" s="23"/>
      <c r="L522" s="47"/>
      <c r="M522" s="26"/>
      <c r="N522" s="26"/>
      <c r="O522" s="26"/>
      <c r="P522" s="26"/>
      <c r="Q522" s="25"/>
      <c r="R522" s="4"/>
    </row>
    <row r="523" spans="1:18" ht="30.6" x14ac:dyDescent="0.2">
      <c r="A523" s="38"/>
      <c r="B523" s="21"/>
      <c r="C523" s="18">
        <v>301020048</v>
      </c>
      <c r="D523" s="27"/>
      <c r="E523" s="20"/>
      <c r="F523" s="80" t="s">
        <v>439</v>
      </c>
      <c r="G523" s="78" t="s">
        <v>267</v>
      </c>
      <c r="H523" s="56">
        <v>44927</v>
      </c>
      <c r="I523" s="54">
        <v>45291</v>
      </c>
      <c r="J523" s="22"/>
      <c r="K523" s="23"/>
      <c r="L523" s="47"/>
      <c r="M523" s="26"/>
      <c r="N523" s="26"/>
      <c r="O523" s="26"/>
      <c r="P523" s="26"/>
      <c r="Q523" s="25"/>
      <c r="R523" s="4"/>
    </row>
    <row r="524" spans="1:18" ht="30.6" x14ac:dyDescent="0.2">
      <c r="A524" s="38"/>
      <c r="B524" s="21"/>
      <c r="C524" s="18">
        <v>301020048</v>
      </c>
      <c r="D524" s="27"/>
      <c r="E524" s="20"/>
      <c r="F524" s="80" t="s">
        <v>286</v>
      </c>
      <c r="G524" s="78" t="s">
        <v>268</v>
      </c>
      <c r="H524" s="56">
        <v>44197</v>
      </c>
      <c r="I524" s="54">
        <v>44561</v>
      </c>
      <c r="J524" s="22"/>
      <c r="K524" s="23"/>
      <c r="L524" s="47"/>
      <c r="M524" s="26"/>
      <c r="N524" s="26"/>
      <c r="O524" s="26"/>
      <c r="P524" s="26"/>
      <c r="Q524" s="25"/>
      <c r="R524" s="4"/>
    </row>
    <row r="525" spans="1:18" ht="30.6" x14ac:dyDescent="0.2">
      <c r="A525" s="38"/>
      <c r="B525" s="21"/>
      <c r="C525" s="18">
        <v>301020048</v>
      </c>
      <c r="D525" s="27"/>
      <c r="E525" s="20"/>
      <c r="F525" s="80" t="s">
        <v>400</v>
      </c>
      <c r="G525" s="78" t="s">
        <v>267</v>
      </c>
      <c r="H525" s="56">
        <v>44562</v>
      </c>
      <c r="I525" s="54">
        <v>44926</v>
      </c>
      <c r="J525" s="22"/>
      <c r="K525" s="23"/>
      <c r="L525" s="47"/>
      <c r="M525" s="26"/>
      <c r="N525" s="26"/>
      <c r="O525" s="26"/>
      <c r="P525" s="26"/>
      <c r="Q525" s="25"/>
      <c r="R525" s="4"/>
    </row>
    <row r="526" spans="1:18" ht="30.6" x14ac:dyDescent="0.2">
      <c r="A526" s="38"/>
      <c r="B526" s="21"/>
      <c r="C526" s="18">
        <v>301020048</v>
      </c>
      <c r="D526" s="27"/>
      <c r="E526" s="20"/>
      <c r="F526" s="80" t="s">
        <v>401</v>
      </c>
      <c r="G526" s="78" t="s">
        <v>268</v>
      </c>
      <c r="H526" s="56">
        <v>44562</v>
      </c>
      <c r="I526" s="54">
        <v>44926</v>
      </c>
      <c r="J526" s="22"/>
      <c r="K526" s="23"/>
      <c r="L526" s="47"/>
      <c r="M526" s="26"/>
      <c r="N526" s="26"/>
      <c r="O526" s="26"/>
      <c r="P526" s="26"/>
      <c r="Q526" s="25"/>
      <c r="R526" s="4"/>
    </row>
    <row r="527" spans="1:18" ht="30.6" x14ac:dyDescent="0.2">
      <c r="A527" s="38"/>
      <c r="B527" s="21"/>
      <c r="C527" s="18">
        <v>301020048</v>
      </c>
      <c r="D527" s="27"/>
      <c r="E527" s="20"/>
      <c r="F527" s="80" t="s">
        <v>440</v>
      </c>
      <c r="G527" s="78" t="s">
        <v>267</v>
      </c>
      <c r="H527" s="56">
        <v>44927</v>
      </c>
      <c r="I527" s="54">
        <v>45291</v>
      </c>
      <c r="J527" s="22"/>
      <c r="K527" s="23"/>
      <c r="L527" s="47"/>
      <c r="M527" s="26"/>
      <c r="N527" s="26"/>
      <c r="O527" s="26"/>
      <c r="P527" s="26"/>
      <c r="Q527" s="25"/>
      <c r="R527" s="4"/>
    </row>
    <row r="528" spans="1:18" ht="30.6" x14ac:dyDescent="0.2">
      <c r="A528" s="38"/>
      <c r="B528" s="21"/>
      <c r="C528" s="18">
        <v>301020048</v>
      </c>
      <c r="D528" s="27"/>
      <c r="E528" s="20"/>
      <c r="F528" s="80" t="s">
        <v>287</v>
      </c>
      <c r="G528" s="78" t="s">
        <v>267</v>
      </c>
      <c r="H528" s="56">
        <v>44197</v>
      </c>
      <c r="I528" s="54">
        <v>44561</v>
      </c>
      <c r="J528" s="22"/>
      <c r="K528" s="23"/>
      <c r="L528" s="47"/>
      <c r="M528" s="26"/>
      <c r="N528" s="26"/>
      <c r="O528" s="26"/>
      <c r="P528" s="26"/>
      <c r="Q528" s="25"/>
      <c r="R528" s="4"/>
    </row>
    <row r="529" spans="1:18" ht="30.6" x14ac:dyDescent="0.2">
      <c r="A529" s="38"/>
      <c r="B529" s="21"/>
      <c r="C529" s="18">
        <v>301020048</v>
      </c>
      <c r="D529" s="27"/>
      <c r="E529" s="20"/>
      <c r="F529" s="80" t="s">
        <v>391</v>
      </c>
      <c r="G529" s="78" t="s">
        <v>267</v>
      </c>
      <c r="H529" s="56">
        <v>44562</v>
      </c>
      <c r="I529" s="54">
        <v>44926</v>
      </c>
      <c r="J529" s="22"/>
      <c r="K529" s="23"/>
      <c r="L529" s="47"/>
      <c r="M529" s="26"/>
      <c r="N529" s="26"/>
      <c r="O529" s="26"/>
      <c r="P529" s="26"/>
      <c r="Q529" s="25"/>
      <c r="R529" s="4"/>
    </row>
    <row r="530" spans="1:18" ht="30.6" x14ac:dyDescent="0.2">
      <c r="A530" s="38"/>
      <c r="B530" s="21"/>
      <c r="C530" s="18">
        <v>301020048</v>
      </c>
      <c r="D530" s="27"/>
      <c r="E530" s="20"/>
      <c r="F530" s="80" t="s">
        <v>392</v>
      </c>
      <c r="G530" s="78" t="s">
        <v>268</v>
      </c>
      <c r="H530" s="56">
        <v>44562</v>
      </c>
      <c r="I530" s="54">
        <v>44926</v>
      </c>
      <c r="J530" s="22"/>
      <c r="K530" s="23"/>
      <c r="L530" s="47"/>
      <c r="M530" s="26"/>
      <c r="N530" s="26"/>
      <c r="O530" s="26"/>
      <c r="P530" s="26"/>
      <c r="Q530" s="25"/>
      <c r="R530" s="4"/>
    </row>
    <row r="531" spans="1:18" ht="30.6" x14ac:dyDescent="0.2">
      <c r="A531" s="38"/>
      <c r="B531" s="21"/>
      <c r="C531" s="18">
        <v>301020048</v>
      </c>
      <c r="D531" s="27"/>
      <c r="E531" s="20"/>
      <c r="F531" s="80" t="s">
        <v>473</v>
      </c>
      <c r="G531" s="78" t="s">
        <v>267</v>
      </c>
      <c r="H531" s="56">
        <v>44927</v>
      </c>
      <c r="I531" s="54">
        <v>45291</v>
      </c>
      <c r="J531" s="22"/>
      <c r="K531" s="23"/>
      <c r="L531" s="47"/>
      <c r="M531" s="26"/>
      <c r="N531" s="26"/>
      <c r="O531" s="26"/>
      <c r="P531" s="26"/>
      <c r="Q531" s="25"/>
      <c r="R531" s="4"/>
    </row>
    <row r="532" spans="1:18" ht="30.6" x14ac:dyDescent="0.2">
      <c r="A532" s="38"/>
      <c r="B532" s="21"/>
      <c r="C532" s="18">
        <v>301020048</v>
      </c>
      <c r="D532" s="27"/>
      <c r="E532" s="20"/>
      <c r="F532" s="80" t="s">
        <v>283</v>
      </c>
      <c r="G532" s="78" t="s">
        <v>58</v>
      </c>
      <c r="H532" s="56">
        <v>44197</v>
      </c>
      <c r="I532" s="54">
        <v>44561</v>
      </c>
      <c r="J532" s="22"/>
      <c r="K532" s="23"/>
      <c r="L532" s="47"/>
      <c r="M532" s="26"/>
      <c r="N532" s="26"/>
      <c r="O532" s="26"/>
      <c r="P532" s="26"/>
      <c r="Q532" s="25"/>
      <c r="R532" s="4"/>
    </row>
    <row r="533" spans="1:18" ht="30.6" x14ac:dyDescent="0.2">
      <c r="A533" s="38"/>
      <c r="B533" s="21"/>
      <c r="C533" s="18">
        <v>301020048</v>
      </c>
      <c r="D533" s="27"/>
      <c r="E533" s="20"/>
      <c r="F533" s="80" t="s">
        <v>393</v>
      </c>
      <c r="G533" s="78" t="s">
        <v>58</v>
      </c>
      <c r="H533" s="56">
        <v>44562</v>
      </c>
      <c r="I533" s="54">
        <v>44926</v>
      </c>
      <c r="J533" s="22"/>
      <c r="K533" s="23"/>
      <c r="L533" s="47"/>
      <c r="M533" s="26"/>
      <c r="N533" s="26"/>
      <c r="O533" s="26"/>
      <c r="P533" s="26"/>
      <c r="Q533" s="25"/>
      <c r="R533" s="4"/>
    </row>
    <row r="534" spans="1:18" ht="30.6" x14ac:dyDescent="0.2">
      <c r="A534" s="38"/>
      <c r="B534" s="21"/>
      <c r="C534" s="18">
        <v>301020048</v>
      </c>
      <c r="D534" s="27"/>
      <c r="E534" s="20"/>
      <c r="F534" s="80" t="s">
        <v>402</v>
      </c>
      <c r="G534" s="78" t="s">
        <v>267</v>
      </c>
      <c r="H534" s="56">
        <v>44562</v>
      </c>
      <c r="I534" s="54">
        <v>44926</v>
      </c>
      <c r="J534" s="22"/>
      <c r="K534" s="23"/>
      <c r="L534" s="47"/>
      <c r="M534" s="26"/>
      <c r="N534" s="26"/>
      <c r="O534" s="26"/>
      <c r="P534" s="26"/>
      <c r="Q534" s="25"/>
      <c r="R534" s="4"/>
    </row>
    <row r="535" spans="1:18" ht="30.6" x14ac:dyDescent="0.2">
      <c r="A535" s="38"/>
      <c r="B535" s="21"/>
      <c r="C535" s="18">
        <v>301020048</v>
      </c>
      <c r="D535" s="27"/>
      <c r="E535" s="20"/>
      <c r="F535" s="80" t="s">
        <v>285</v>
      </c>
      <c r="G535" s="78" t="s">
        <v>267</v>
      </c>
      <c r="H535" s="56">
        <v>44197</v>
      </c>
      <c r="I535" s="54">
        <v>44561</v>
      </c>
      <c r="J535" s="22"/>
      <c r="K535" s="23"/>
      <c r="L535" s="47"/>
      <c r="M535" s="26"/>
      <c r="N535" s="26"/>
      <c r="O535" s="26"/>
      <c r="P535" s="26"/>
      <c r="Q535" s="25"/>
      <c r="R535" s="4"/>
    </row>
    <row r="536" spans="1:18" ht="30.6" x14ac:dyDescent="0.2">
      <c r="A536" s="38"/>
      <c r="B536" s="21"/>
      <c r="C536" s="18">
        <v>301020048</v>
      </c>
      <c r="D536" s="27"/>
      <c r="E536" s="20"/>
      <c r="F536" s="80" t="s">
        <v>284</v>
      </c>
      <c r="G536" s="78" t="s">
        <v>267</v>
      </c>
      <c r="H536" s="56">
        <v>44197</v>
      </c>
      <c r="I536" s="54">
        <v>44561</v>
      </c>
      <c r="J536" s="22"/>
      <c r="K536" s="23"/>
      <c r="L536" s="47"/>
      <c r="M536" s="26"/>
      <c r="N536" s="26"/>
      <c r="O536" s="26"/>
      <c r="P536" s="26"/>
      <c r="Q536" s="25"/>
      <c r="R536" s="4"/>
    </row>
    <row r="537" spans="1:18" ht="30.6" x14ac:dyDescent="0.2">
      <c r="A537" s="38"/>
      <c r="B537" s="21"/>
      <c r="C537" s="18">
        <v>301020048</v>
      </c>
      <c r="D537" s="27"/>
      <c r="E537" s="20"/>
      <c r="F537" s="80" t="s">
        <v>394</v>
      </c>
      <c r="G537" s="78" t="s">
        <v>267</v>
      </c>
      <c r="H537" s="56">
        <v>44562</v>
      </c>
      <c r="I537" s="54">
        <v>44926</v>
      </c>
      <c r="J537" s="22"/>
      <c r="K537" s="23"/>
      <c r="L537" s="47"/>
      <c r="M537" s="26"/>
      <c r="N537" s="26"/>
      <c r="O537" s="26"/>
      <c r="P537" s="26"/>
      <c r="Q537" s="25"/>
      <c r="R537" s="4"/>
    </row>
    <row r="538" spans="1:18" ht="30.6" x14ac:dyDescent="0.2">
      <c r="A538" s="38"/>
      <c r="B538" s="21"/>
      <c r="C538" s="18">
        <v>301020048</v>
      </c>
      <c r="D538" s="27"/>
      <c r="E538" s="20"/>
      <c r="F538" s="80" t="s">
        <v>395</v>
      </c>
      <c r="G538" s="78" t="s">
        <v>267</v>
      </c>
      <c r="H538" s="56">
        <v>44562</v>
      </c>
      <c r="I538" s="54">
        <v>44926</v>
      </c>
      <c r="J538" s="22"/>
      <c r="K538" s="23"/>
      <c r="L538" s="47"/>
      <c r="M538" s="26"/>
      <c r="N538" s="26"/>
      <c r="O538" s="26"/>
      <c r="P538" s="26"/>
      <c r="Q538" s="25"/>
      <c r="R538" s="4"/>
    </row>
    <row r="539" spans="1:18" x14ac:dyDescent="0.2">
      <c r="A539" s="38"/>
      <c r="B539" s="21" t="s">
        <v>212</v>
      </c>
      <c r="C539" s="18">
        <v>301020048</v>
      </c>
      <c r="D539" s="27"/>
      <c r="E539" s="20"/>
      <c r="F539" s="80"/>
      <c r="G539" s="78"/>
      <c r="H539" s="56"/>
      <c r="I539" s="54"/>
      <c r="J539" s="22">
        <v>106</v>
      </c>
      <c r="K539" s="23">
        <v>7510020070</v>
      </c>
      <c r="L539" s="47">
        <v>120</v>
      </c>
      <c r="M539" s="26">
        <v>16800</v>
      </c>
      <c r="N539" s="26">
        <v>16800</v>
      </c>
      <c r="O539" s="26">
        <v>21200</v>
      </c>
      <c r="P539" s="26">
        <v>0</v>
      </c>
      <c r="Q539" s="25">
        <v>0</v>
      </c>
    </row>
    <row r="540" spans="1:18" x14ac:dyDescent="0.2">
      <c r="A540" s="38"/>
      <c r="B540" s="21" t="s">
        <v>276</v>
      </c>
      <c r="C540" s="18">
        <v>301020048</v>
      </c>
      <c r="D540" s="27"/>
      <c r="E540" s="20"/>
      <c r="F540" s="20"/>
      <c r="G540" s="53"/>
      <c r="H540" s="53"/>
      <c r="I540" s="54"/>
      <c r="J540" s="22">
        <v>106</v>
      </c>
      <c r="K540" s="23">
        <v>7620020020</v>
      </c>
      <c r="L540" s="47">
        <v>120</v>
      </c>
      <c r="M540" s="26">
        <v>70100</v>
      </c>
      <c r="N540" s="26">
        <v>70100</v>
      </c>
      <c r="O540" s="26">
        <v>97700</v>
      </c>
      <c r="P540" s="26">
        <v>0</v>
      </c>
      <c r="Q540" s="25">
        <v>0</v>
      </c>
    </row>
    <row r="541" spans="1:18" x14ac:dyDescent="0.2">
      <c r="A541" s="38"/>
      <c r="B541" s="21" t="s">
        <v>276</v>
      </c>
      <c r="C541" s="18">
        <v>301020048</v>
      </c>
      <c r="D541" s="27"/>
      <c r="E541" s="20"/>
      <c r="F541" s="20"/>
      <c r="G541" s="53"/>
      <c r="H541" s="53"/>
      <c r="I541" s="54"/>
      <c r="J541" s="22">
        <v>106</v>
      </c>
      <c r="K541" s="23">
        <v>7620020020</v>
      </c>
      <c r="L541" s="47">
        <v>240</v>
      </c>
      <c r="M541" s="26">
        <v>157700</v>
      </c>
      <c r="N541" s="26">
        <v>157700</v>
      </c>
      <c r="O541" s="26">
        <v>114000</v>
      </c>
      <c r="P541" s="26">
        <v>0</v>
      </c>
      <c r="Q541" s="25">
        <v>0</v>
      </c>
    </row>
    <row r="542" spans="1:18" x14ac:dyDescent="0.2">
      <c r="A542" s="38"/>
      <c r="B542" s="21" t="s">
        <v>276</v>
      </c>
      <c r="C542" s="18">
        <v>301020048</v>
      </c>
      <c r="D542" s="27"/>
      <c r="E542" s="20"/>
      <c r="F542" s="20"/>
      <c r="G542" s="53"/>
      <c r="H542" s="53"/>
      <c r="I542" s="54"/>
      <c r="J542" s="22">
        <v>106</v>
      </c>
      <c r="K542" s="23">
        <v>7620020020</v>
      </c>
      <c r="L542" s="47">
        <v>850</v>
      </c>
      <c r="M542" s="26">
        <v>5000</v>
      </c>
      <c r="N542" s="26">
        <v>5000</v>
      </c>
      <c r="O542" s="26">
        <v>5000</v>
      </c>
      <c r="P542" s="26">
        <v>0</v>
      </c>
      <c r="Q542" s="25">
        <v>0</v>
      </c>
    </row>
    <row r="543" spans="1:18" s="17" customFormat="1" ht="24" customHeight="1" x14ac:dyDescent="0.25">
      <c r="A543" s="82">
        <v>301000000</v>
      </c>
      <c r="B543" s="11"/>
      <c r="C543" s="12">
        <v>301020049</v>
      </c>
      <c r="D543" s="242" t="s">
        <v>6</v>
      </c>
      <c r="E543" s="242"/>
      <c r="F543" s="242"/>
      <c r="G543" s="59"/>
      <c r="H543" s="59"/>
      <c r="I543" s="59"/>
      <c r="J543" s="13"/>
      <c r="K543" s="14"/>
      <c r="L543" s="46"/>
      <c r="M543" s="15">
        <f>SUM(M601:M602)</f>
        <v>287900</v>
      </c>
      <c r="N543" s="15">
        <f>SUM(N601:N602)</f>
        <v>287900</v>
      </c>
      <c r="O543" s="15">
        <f>SUM(O601:O602)</f>
        <v>393500</v>
      </c>
      <c r="P543" s="15">
        <f>SUM(P601:P602)</f>
        <v>0</v>
      </c>
      <c r="Q543" s="15">
        <f>SUM(Q601:Q602)</f>
        <v>0</v>
      </c>
      <c r="R543" s="16"/>
    </row>
    <row r="544" spans="1:18" ht="20.399999999999999" x14ac:dyDescent="0.2">
      <c r="A544" s="38"/>
      <c r="B544" s="21"/>
      <c r="C544" s="18">
        <v>301020048</v>
      </c>
      <c r="D544" s="27"/>
      <c r="E544" s="20"/>
      <c r="F544" s="80" t="s">
        <v>352</v>
      </c>
      <c r="G544" s="55" t="s">
        <v>188</v>
      </c>
      <c r="H544" s="56">
        <v>44588</v>
      </c>
      <c r="I544" s="54">
        <v>44926</v>
      </c>
      <c r="J544" s="22"/>
      <c r="K544" s="23"/>
      <c r="L544" s="47"/>
      <c r="M544" s="26"/>
      <c r="N544" s="26"/>
      <c r="O544" s="26"/>
      <c r="P544" s="26"/>
      <c r="Q544" s="25"/>
      <c r="R544" s="4"/>
    </row>
    <row r="545" spans="1:18" ht="20.399999999999999" x14ac:dyDescent="0.2">
      <c r="A545" s="38"/>
      <c r="B545" s="21"/>
      <c r="C545" s="18">
        <v>301020048</v>
      </c>
      <c r="D545" s="27"/>
      <c r="E545" s="20"/>
      <c r="F545" s="80" t="s">
        <v>468</v>
      </c>
      <c r="G545" s="55" t="s">
        <v>188</v>
      </c>
      <c r="H545" s="56">
        <v>44927</v>
      </c>
      <c r="I545" s="54">
        <v>45291</v>
      </c>
      <c r="J545" s="22"/>
      <c r="K545" s="23"/>
      <c r="L545" s="47"/>
      <c r="M545" s="26"/>
      <c r="N545" s="26"/>
      <c r="O545" s="26"/>
      <c r="P545" s="26"/>
      <c r="Q545" s="25"/>
      <c r="R545" s="4"/>
    </row>
    <row r="546" spans="1:18" ht="30.6" x14ac:dyDescent="0.2">
      <c r="A546" s="38"/>
      <c r="B546" s="21"/>
      <c r="C546" s="18">
        <v>301020048</v>
      </c>
      <c r="D546" s="27"/>
      <c r="E546" s="20"/>
      <c r="F546" s="27" t="s">
        <v>279</v>
      </c>
      <c r="G546" s="53" t="s">
        <v>384</v>
      </c>
      <c r="H546" s="54">
        <v>41640</v>
      </c>
      <c r="I546" s="53" t="s">
        <v>280</v>
      </c>
      <c r="J546" s="22"/>
      <c r="K546" s="23"/>
      <c r="L546" s="47"/>
      <c r="M546" s="26"/>
      <c r="N546" s="26"/>
      <c r="O546" s="26"/>
      <c r="P546" s="26"/>
      <c r="Q546" s="25"/>
    </row>
    <row r="547" spans="1:18" ht="20.399999999999999" x14ac:dyDescent="0.2">
      <c r="A547" s="38"/>
      <c r="B547" s="21"/>
      <c r="C547" s="18">
        <v>301020048</v>
      </c>
      <c r="D547" s="27"/>
      <c r="E547" s="20"/>
      <c r="F547" s="27" t="s">
        <v>281</v>
      </c>
      <c r="G547" s="53" t="s">
        <v>385</v>
      </c>
      <c r="H547" s="56">
        <v>44197</v>
      </c>
      <c r="I547" s="54">
        <v>44561</v>
      </c>
      <c r="J547" s="22"/>
      <c r="K547" s="23"/>
      <c r="L547" s="47"/>
      <c r="M547" s="26"/>
      <c r="N547" s="26"/>
      <c r="O547" s="26"/>
      <c r="P547" s="26"/>
      <c r="Q547" s="25"/>
    </row>
    <row r="548" spans="1:18" ht="20.399999999999999" x14ac:dyDescent="0.2">
      <c r="A548" s="38"/>
      <c r="B548" s="21"/>
      <c r="C548" s="18">
        <v>301020048</v>
      </c>
      <c r="D548" s="27"/>
      <c r="E548" s="20"/>
      <c r="F548" s="27" t="s">
        <v>386</v>
      </c>
      <c r="G548" s="53" t="s">
        <v>385</v>
      </c>
      <c r="H548" s="56">
        <v>44562</v>
      </c>
      <c r="I548" s="54">
        <v>44926</v>
      </c>
      <c r="J548" s="22"/>
      <c r="K548" s="23"/>
      <c r="L548" s="47"/>
      <c r="M548" s="26"/>
      <c r="N548" s="26"/>
      <c r="O548" s="26"/>
      <c r="P548" s="26"/>
      <c r="Q548" s="25"/>
    </row>
    <row r="549" spans="1:18" ht="20.399999999999999" x14ac:dyDescent="0.2">
      <c r="A549" s="38"/>
      <c r="B549" s="21"/>
      <c r="C549" s="18">
        <v>301020048</v>
      </c>
      <c r="D549" s="27"/>
      <c r="E549" s="20"/>
      <c r="F549" s="29" t="s">
        <v>359</v>
      </c>
      <c r="G549" s="55" t="s">
        <v>360</v>
      </c>
      <c r="H549" s="56">
        <v>44497</v>
      </c>
      <c r="I549" s="53"/>
      <c r="J549" s="22"/>
      <c r="K549" s="23"/>
      <c r="L549" s="47"/>
      <c r="M549" s="26"/>
      <c r="N549" s="26"/>
      <c r="O549" s="26"/>
      <c r="P549" s="26"/>
      <c r="Q549" s="25"/>
    </row>
    <row r="550" spans="1:18" ht="30.6" x14ac:dyDescent="0.2">
      <c r="A550" s="38"/>
      <c r="B550" s="21"/>
      <c r="C550" s="18">
        <v>301020048</v>
      </c>
      <c r="D550" s="27"/>
      <c r="E550" s="20"/>
      <c r="F550" s="112" t="s">
        <v>295</v>
      </c>
      <c r="G550" s="55" t="s">
        <v>267</v>
      </c>
      <c r="H550" s="56">
        <v>44197</v>
      </c>
      <c r="I550" s="54">
        <v>44561</v>
      </c>
      <c r="J550" s="22"/>
      <c r="K550" s="23"/>
      <c r="L550" s="47"/>
      <c r="M550" s="26"/>
      <c r="N550" s="26"/>
      <c r="O550" s="26"/>
      <c r="P550" s="26"/>
      <c r="Q550" s="25"/>
    </row>
    <row r="551" spans="1:18" ht="30.6" x14ac:dyDescent="0.2">
      <c r="A551" s="38"/>
      <c r="B551" s="21"/>
      <c r="C551" s="18">
        <v>301020048</v>
      </c>
      <c r="D551" s="27"/>
      <c r="E551" s="20"/>
      <c r="F551" s="77" t="s">
        <v>296</v>
      </c>
      <c r="G551" s="78" t="s">
        <v>58</v>
      </c>
      <c r="H551" s="56">
        <v>44197</v>
      </c>
      <c r="I551" s="54">
        <v>44561</v>
      </c>
      <c r="J551" s="22"/>
      <c r="K551" s="23"/>
      <c r="L551" s="47"/>
      <c r="M551" s="26"/>
      <c r="N551" s="26"/>
      <c r="O551" s="26"/>
      <c r="P551" s="26"/>
      <c r="Q551" s="25"/>
    </row>
    <row r="552" spans="1:18" ht="30.6" x14ac:dyDescent="0.2">
      <c r="A552" s="38"/>
      <c r="B552" s="21"/>
      <c r="C552" s="18">
        <v>301020048</v>
      </c>
      <c r="D552" s="27"/>
      <c r="E552" s="20"/>
      <c r="F552" s="112" t="s">
        <v>441</v>
      </c>
      <c r="G552" s="55" t="s">
        <v>267</v>
      </c>
      <c r="H552" s="56">
        <v>44562</v>
      </c>
      <c r="I552" s="54">
        <v>44926</v>
      </c>
      <c r="J552" s="22"/>
      <c r="K552" s="23"/>
      <c r="L552" s="47"/>
      <c r="M552" s="26"/>
      <c r="N552" s="26"/>
      <c r="O552" s="26"/>
      <c r="P552" s="26"/>
      <c r="Q552" s="25"/>
    </row>
    <row r="553" spans="1:18" ht="30.6" x14ac:dyDescent="0.2">
      <c r="A553" s="38"/>
      <c r="B553" s="21"/>
      <c r="C553" s="18">
        <v>301020048</v>
      </c>
      <c r="D553" s="27"/>
      <c r="E553" s="20"/>
      <c r="F553" s="77" t="s">
        <v>442</v>
      </c>
      <c r="G553" s="78" t="s">
        <v>58</v>
      </c>
      <c r="H553" s="56">
        <v>44562</v>
      </c>
      <c r="I553" s="54">
        <v>44926</v>
      </c>
      <c r="J553" s="22"/>
      <c r="K553" s="23"/>
      <c r="L553" s="47"/>
      <c r="M553" s="26"/>
      <c r="N553" s="26"/>
      <c r="O553" s="26"/>
      <c r="P553" s="26"/>
      <c r="Q553" s="25"/>
      <c r="R553" s="4"/>
    </row>
    <row r="554" spans="1:18" ht="30.6" x14ac:dyDescent="0.2">
      <c r="A554" s="38"/>
      <c r="B554" s="21"/>
      <c r="C554" s="18">
        <v>301020048</v>
      </c>
      <c r="D554" s="27"/>
      <c r="E554" s="20"/>
      <c r="F554" s="77" t="s">
        <v>346</v>
      </c>
      <c r="G554" s="78" t="s">
        <v>267</v>
      </c>
      <c r="H554" s="56">
        <v>44562</v>
      </c>
      <c r="I554" s="54">
        <v>44926</v>
      </c>
      <c r="J554" s="22"/>
      <c r="K554" s="23"/>
      <c r="L554" s="47"/>
      <c r="M554" s="26"/>
      <c r="N554" s="26"/>
      <c r="O554" s="26"/>
      <c r="P554" s="26"/>
      <c r="Q554" s="25"/>
      <c r="R554" s="4"/>
    </row>
    <row r="555" spans="1:18" ht="30.6" x14ac:dyDescent="0.2">
      <c r="A555" s="38"/>
      <c r="B555" s="21"/>
      <c r="C555" s="18">
        <v>301020048</v>
      </c>
      <c r="D555" s="27"/>
      <c r="E555" s="20"/>
      <c r="F555" s="80" t="s">
        <v>347</v>
      </c>
      <c r="G555" s="78" t="s">
        <v>267</v>
      </c>
      <c r="H555" s="56">
        <v>44562</v>
      </c>
      <c r="I555" s="54">
        <v>44926</v>
      </c>
      <c r="J555" s="22"/>
      <c r="K555" s="23"/>
      <c r="L555" s="47"/>
      <c r="M555" s="26"/>
      <c r="N555" s="26"/>
      <c r="O555" s="26"/>
      <c r="P555" s="26"/>
      <c r="Q555" s="25"/>
      <c r="R555" s="4"/>
    </row>
    <row r="556" spans="1:18" ht="30.6" x14ac:dyDescent="0.2">
      <c r="A556" s="38"/>
      <c r="B556" s="21"/>
      <c r="C556" s="18">
        <v>301020048</v>
      </c>
      <c r="D556" s="27"/>
      <c r="E556" s="20"/>
      <c r="F556" s="77" t="s">
        <v>297</v>
      </c>
      <c r="G556" s="78" t="s">
        <v>267</v>
      </c>
      <c r="H556" s="56">
        <v>44197</v>
      </c>
      <c r="I556" s="54">
        <v>44561</v>
      </c>
      <c r="J556" s="22"/>
      <c r="K556" s="23"/>
      <c r="L556" s="47"/>
      <c r="M556" s="26"/>
      <c r="N556" s="26"/>
      <c r="O556" s="26"/>
      <c r="P556" s="26"/>
      <c r="Q556" s="25"/>
      <c r="R556" s="4"/>
    </row>
    <row r="557" spans="1:18" ht="30.6" x14ac:dyDescent="0.2">
      <c r="A557" s="38"/>
      <c r="B557" s="21"/>
      <c r="C557" s="18">
        <v>301020048</v>
      </c>
      <c r="D557" s="27"/>
      <c r="E557" s="20"/>
      <c r="F557" s="80" t="s">
        <v>298</v>
      </c>
      <c r="G557" s="78" t="s">
        <v>267</v>
      </c>
      <c r="H557" s="56">
        <v>44197</v>
      </c>
      <c r="I557" s="54">
        <v>44561</v>
      </c>
      <c r="J557" s="22"/>
      <c r="K557" s="23"/>
      <c r="L557" s="47"/>
      <c r="M557" s="26"/>
      <c r="N557" s="26"/>
      <c r="O557" s="26"/>
      <c r="P557" s="26"/>
      <c r="Q557" s="25"/>
      <c r="R557" s="4"/>
    </row>
    <row r="558" spans="1:18" ht="30.6" x14ac:dyDescent="0.2">
      <c r="A558" s="38"/>
      <c r="B558" s="21"/>
      <c r="C558" s="18">
        <v>301020048</v>
      </c>
      <c r="D558" s="27"/>
      <c r="E558" s="20"/>
      <c r="F558" s="79" t="s">
        <v>436</v>
      </c>
      <c r="G558" s="55" t="s">
        <v>58</v>
      </c>
      <c r="H558" s="56">
        <v>44927</v>
      </c>
      <c r="I558" s="54">
        <v>45291</v>
      </c>
      <c r="J558" s="22"/>
      <c r="K558" s="23"/>
      <c r="L558" s="47"/>
      <c r="M558" s="26"/>
      <c r="N558" s="26"/>
      <c r="O558" s="26"/>
      <c r="P558" s="26"/>
      <c r="Q558" s="25"/>
      <c r="R558" s="4"/>
    </row>
    <row r="559" spans="1:18" ht="30.6" x14ac:dyDescent="0.2">
      <c r="A559" s="38"/>
      <c r="B559" s="21"/>
      <c r="C559" s="18">
        <v>301020048</v>
      </c>
      <c r="D559" s="27"/>
      <c r="E559" s="20"/>
      <c r="F559" s="79" t="s">
        <v>290</v>
      </c>
      <c r="G559" s="55" t="s">
        <v>348</v>
      </c>
      <c r="H559" s="56">
        <v>44197</v>
      </c>
      <c r="I559" s="54">
        <v>44561</v>
      </c>
      <c r="J559" s="22"/>
      <c r="K559" s="23"/>
      <c r="L559" s="47"/>
      <c r="M559" s="26"/>
      <c r="N559" s="26"/>
      <c r="O559" s="26"/>
      <c r="P559" s="26"/>
      <c r="Q559" s="25"/>
      <c r="R559" s="4"/>
    </row>
    <row r="560" spans="1:18" ht="30.6" x14ac:dyDescent="0.2">
      <c r="A560" s="38"/>
      <c r="B560" s="21"/>
      <c r="C560" s="18">
        <v>301020048</v>
      </c>
      <c r="D560" s="27"/>
      <c r="E560" s="20"/>
      <c r="F560" s="79" t="s">
        <v>349</v>
      </c>
      <c r="G560" s="78" t="s">
        <v>58</v>
      </c>
      <c r="H560" s="56">
        <v>44562</v>
      </c>
      <c r="I560" s="54">
        <v>44926</v>
      </c>
      <c r="J560" s="22"/>
      <c r="K560" s="23"/>
      <c r="L560" s="47"/>
      <c r="M560" s="26"/>
      <c r="N560" s="26"/>
      <c r="O560" s="26"/>
      <c r="P560" s="26"/>
      <c r="Q560" s="25"/>
      <c r="R560" s="4"/>
    </row>
    <row r="561" spans="1:18" ht="30.6" x14ac:dyDescent="0.2">
      <c r="A561" s="38"/>
      <c r="B561" s="21"/>
      <c r="C561" s="18">
        <v>301020048</v>
      </c>
      <c r="D561" s="27"/>
      <c r="E561" s="20"/>
      <c r="F561" s="79" t="s">
        <v>350</v>
      </c>
      <c r="G561" s="55" t="s">
        <v>348</v>
      </c>
      <c r="H561" s="56">
        <v>44562</v>
      </c>
      <c r="I561" s="54">
        <v>44926</v>
      </c>
      <c r="J561" s="22"/>
      <c r="K561" s="23"/>
      <c r="L561" s="47"/>
      <c r="M561" s="26"/>
      <c r="N561" s="26"/>
      <c r="O561" s="26"/>
      <c r="P561" s="26"/>
      <c r="Q561" s="25"/>
      <c r="R561" s="4"/>
    </row>
    <row r="562" spans="1:18" ht="30.6" x14ac:dyDescent="0.2">
      <c r="A562" s="38"/>
      <c r="B562" s="21"/>
      <c r="C562" s="18">
        <v>301020048</v>
      </c>
      <c r="D562" s="27"/>
      <c r="E562" s="20"/>
      <c r="F562" s="80" t="s">
        <v>307</v>
      </c>
      <c r="G562" s="55" t="s">
        <v>58</v>
      </c>
      <c r="H562" s="56">
        <v>44197</v>
      </c>
      <c r="I562" s="54">
        <v>44561</v>
      </c>
      <c r="J562" s="22"/>
      <c r="K562" s="23"/>
      <c r="L562" s="47"/>
      <c r="M562" s="26"/>
      <c r="N562" s="26"/>
      <c r="O562" s="26"/>
      <c r="P562" s="26"/>
      <c r="Q562" s="25"/>
      <c r="R562" s="4"/>
    </row>
    <row r="563" spans="1:18" ht="30.6" x14ac:dyDescent="0.2">
      <c r="A563" s="38"/>
      <c r="B563" s="21"/>
      <c r="C563" s="18">
        <v>301020048</v>
      </c>
      <c r="D563" s="27"/>
      <c r="E563" s="20"/>
      <c r="F563" s="80" t="s">
        <v>308</v>
      </c>
      <c r="G563" s="55" t="s">
        <v>354</v>
      </c>
      <c r="H563" s="56">
        <v>44197</v>
      </c>
      <c r="I563" s="54">
        <v>44561</v>
      </c>
      <c r="J563" s="22"/>
      <c r="K563" s="23"/>
      <c r="L563" s="47"/>
      <c r="M563" s="26"/>
      <c r="N563" s="26"/>
      <c r="O563" s="26"/>
      <c r="P563" s="26"/>
      <c r="Q563" s="25"/>
      <c r="R563" s="4"/>
    </row>
    <row r="564" spans="1:18" ht="30.6" x14ac:dyDescent="0.2">
      <c r="A564" s="38"/>
      <c r="B564" s="21"/>
      <c r="C564" s="18">
        <v>301020048</v>
      </c>
      <c r="D564" s="27"/>
      <c r="E564" s="20"/>
      <c r="F564" s="80" t="s">
        <v>471</v>
      </c>
      <c r="G564" s="55" t="s">
        <v>58</v>
      </c>
      <c r="H564" s="56">
        <v>44927</v>
      </c>
      <c r="I564" s="54">
        <v>45291</v>
      </c>
      <c r="J564" s="22"/>
      <c r="K564" s="23"/>
      <c r="L564" s="47"/>
      <c r="M564" s="26"/>
      <c r="N564" s="26"/>
      <c r="O564" s="26"/>
      <c r="P564" s="26"/>
      <c r="Q564" s="25"/>
      <c r="R564" s="4"/>
    </row>
    <row r="565" spans="1:18" ht="30.6" x14ac:dyDescent="0.2">
      <c r="A565" s="38"/>
      <c r="B565" s="21"/>
      <c r="C565" s="18">
        <v>301020048</v>
      </c>
      <c r="D565" s="27"/>
      <c r="E565" s="20"/>
      <c r="F565" s="80" t="s">
        <v>355</v>
      </c>
      <c r="G565" s="55" t="s">
        <v>354</v>
      </c>
      <c r="H565" s="56">
        <v>44197</v>
      </c>
      <c r="I565" s="54">
        <v>44561</v>
      </c>
      <c r="J565" s="22"/>
      <c r="K565" s="23"/>
      <c r="L565" s="47"/>
      <c r="M565" s="26"/>
      <c r="N565" s="26"/>
      <c r="O565" s="26"/>
      <c r="P565" s="26"/>
      <c r="Q565" s="25"/>
      <c r="R565" s="4"/>
    </row>
    <row r="566" spans="1:18" ht="30.6" x14ac:dyDescent="0.2">
      <c r="A566" s="38"/>
      <c r="B566" s="21"/>
      <c r="C566" s="18">
        <v>301020048</v>
      </c>
      <c r="D566" s="27"/>
      <c r="E566" s="20"/>
      <c r="F566" s="80" t="s">
        <v>356</v>
      </c>
      <c r="G566" s="55" t="s">
        <v>58</v>
      </c>
      <c r="H566" s="56">
        <v>44562</v>
      </c>
      <c r="I566" s="54">
        <v>44926</v>
      </c>
      <c r="J566" s="22"/>
      <c r="K566" s="23"/>
      <c r="L566" s="47"/>
      <c r="M566" s="26"/>
      <c r="N566" s="26"/>
      <c r="O566" s="26"/>
      <c r="P566" s="26"/>
      <c r="Q566" s="25"/>
      <c r="R566" s="4"/>
    </row>
    <row r="567" spans="1:18" ht="30.6" x14ac:dyDescent="0.2">
      <c r="A567" s="38"/>
      <c r="B567" s="21"/>
      <c r="C567" s="18">
        <v>301020048</v>
      </c>
      <c r="D567" s="27"/>
      <c r="E567" s="20"/>
      <c r="F567" s="80" t="s">
        <v>357</v>
      </c>
      <c r="G567" s="55" t="s">
        <v>354</v>
      </c>
      <c r="H567" s="56">
        <v>44562</v>
      </c>
      <c r="I567" s="54">
        <v>44926</v>
      </c>
      <c r="J567" s="22"/>
      <c r="K567" s="23"/>
      <c r="L567" s="47"/>
      <c r="M567" s="26"/>
      <c r="N567" s="26"/>
      <c r="O567" s="26"/>
      <c r="P567" s="26"/>
      <c r="Q567" s="25"/>
      <c r="R567" s="4"/>
    </row>
    <row r="568" spans="1:18" ht="30.6" x14ac:dyDescent="0.2">
      <c r="A568" s="38"/>
      <c r="B568" s="21"/>
      <c r="C568" s="18">
        <v>301020048</v>
      </c>
      <c r="D568" s="27"/>
      <c r="E568" s="20"/>
      <c r="F568" s="80" t="s">
        <v>358</v>
      </c>
      <c r="G568" s="55" t="s">
        <v>58</v>
      </c>
      <c r="H568" s="56">
        <v>44562</v>
      </c>
      <c r="I568" s="54">
        <v>44926</v>
      </c>
      <c r="J568" s="22"/>
      <c r="K568" s="23"/>
      <c r="L568" s="47"/>
      <c r="M568" s="26"/>
      <c r="N568" s="26"/>
      <c r="O568" s="26"/>
      <c r="P568" s="26"/>
      <c r="Q568" s="25"/>
    </row>
    <row r="569" spans="1:18" ht="30.6" x14ac:dyDescent="0.2">
      <c r="A569" s="38"/>
      <c r="B569" s="21"/>
      <c r="C569" s="18">
        <v>301020048</v>
      </c>
      <c r="D569" s="27"/>
      <c r="E569" s="20"/>
      <c r="F569" s="80" t="s">
        <v>399</v>
      </c>
      <c r="G569" s="55" t="s">
        <v>354</v>
      </c>
      <c r="H569" s="56">
        <v>44562</v>
      </c>
      <c r="I569" s="54">
        <v>44926</v>
      </c>
      <c r="J569" s="22"/>
      <c r="K569" s="23"/>
      <c r="L569" s="47"/>
      <c r="M569" s="26"/>
      <c r="N569" s="26"/>
      <c r="O569" s="26"/>
      <c r="P569" s="26"/>
      <c r="Q569" s="25"/>
    </row>
    <row r="570" spans="1:18" ht="30.6" x14ac:dyDescent="0.2">
      <c r="A570" s="38"/>
      <c r="B570" s="21"/>
      <c r="C570" s="18">
        <v>301020048</v>
      </c>
      <c r="D570" s="27"/>
      <c r="E570" s="20"/>
      <c r="F570" s="80" t="s">
        <v>444</v>
      </c>
      <c r="G570" s="55" t="s">
        <v>267</v>
      </c>
      <c r="H570" s="56">
        <v>44927</v>
      </c>
      <c r="I570" s="54">
        <v>45291</v>
      </c>
      <c r="J570" s="22"/>
      <c r="K570" s="23"/>
      <c r="L570" s="47"/>
      <c r="M570" s="26"/>
      <c r="N570" s="26"/>
      <c r="O570" s="26"/>
      <c r="P570" s="26"/>
      <c r="Q570" s="25"/>
    </row>
    <row r="571" spans="1:18" ht="30.6" x14ac:dyDescent="0.2">
      <c r="A571" s="38"/>
      <c r="B571" s="21"/>
      <c r="C571" s="18">
        <v>301020048</v>
      </c>
      <c r="D571" s="27"/>
      <c r="E571" s="20"/>
      <c r="F571" s="80" t="s">
        <v>291</v>
      </c>
      <c r="G571" s="55" t="s">
        <v>268</v>
      </c>
      <c r="H571" s="56">
        <v>44197</v>
      </c>
      <c r="I571" s="54">
        <v>44561</v>
      </c>
      <c r="J571" s="22"/>
      <c r="K571" s="23"/>
      <c r="L571" s="47"/>
      <c r="M571" s="26"/>
      <c r="N571" s="26"/>
      <c r="O571" s="26"/>
      <c r="P571" s="26"/>
      <c r="Q571" s="25"/>
      <c r="R571" s="4"/>
    </row>
    <row r="572" spans="1:18" ht="30.6" x14ac:dyDescent="0.2">
      <c r="A572" s="38"/>
      <c r="B572" s="21"/>
      <c r="C572" s="18">
        <v>301020048</v>
      </c>
      <c r="D572" s="27"/>
      <c r="E572" s="20"/>
      <c r="F572" s="80" t="s">
        <v>387</v>
      </c>
      <c r="G572" s="55" t="s">
        <v>267</v>
      </c>
      <c r="H572" s="56">
        <v>44562</v>
      </c>
      <c r="I572" s="54">
        <v>44926</v>
      </c>
      <c r="J572" s="22"/>
      <c r="K572" s="23"/>
      <c r="L572" s="47"/>
      <c r="M572" s="26"/>
      <c r="N572" s="26"/>
      <c r="O572" s="26"/>
      <c r="P572" s="26"/>
      <c r="Q572" s="25"/>
      <c r="R572" s="4"/>
    </row>
    <row r="573" spans="1:18" ht="30.6" x14ac:dyDescent="0.2">
      <c r="A573" s="38"/>
      <c r="B573" s="21"/>
      <c r="C573" s="18">
        <v>301020048</v>
      </c>
      <c r="D573" s="27"/>
      <c r="E573" s="20"/>
      <c r="F573" s="80" t="s">
        <v>388</v>
      </c>
      <c r="G573" s="55" t="s">
        <v>268</v>
      </c>
      <c r="H573" s="56">
        <v>44562</v>
      </c>
      <c r="I573" s="54">
        <v>44926</v>
      </c>
      <c r="J573" s="22"/>
      <c r="K573" s="23"/>
      <c r="L573" s="47"/>
      <c r="M573" s="26"/>
      <c r="N573" s="26"/>
      <c r="O573" s="26"/>
      <c r="P573" s="26"/>
      <c r="Q573" s="25"/>
      <c r="R573" s="4"/>
    </row>
    <row r="574" spans="1:18" ht="30.6" x14ac:dyDescent="0.2">
      <c r="A574" s="38"/>
      <c r="B574" s="21"/>
      <c r="C574" s="18">
        <v>301020048</v>
      </c>
      <c r="D574" s="27"/>
      <c r="E574" s="20"/>
      <c r="F574" s="80" t="s">
        <v>472</v>
      </c>
      <c r="G574" s="55" t="s">
        <v>267</v>
      </c>
      <c r="H574" s="56">
        <v>44927</v>
      </c>
      <c r="I574" s="54">
        <v>45291</v>
      </c>
      <c r="J574" s="22"/>
      <c r="K574" s="23"/>
      <c r="L574" s="47"/>
      <c r="M574" s="26"/>
      <c r="N574" s="26"/>
      <c r="O574" s="26"/>
      <c r="P574" s="26"/>
      <c r="Q574" s="25"/>
      <c r="R574" s="4"/>
    </row>
    <row r="575" spans="1:18" ht="30.6" x14ac:dyDescent="0.2">
      <c r="A575" s="38"/>
      <c r="B575" s="21"/>
      <c r="C575" s="18">
        <v>301020048</v>
      </c>
      <c r="D575" s="27"/>
      <c r="E575" s="20"/>
      <c r="F575" s="80" t="s">
        <v>292</v>
      </c>
      <c r="G575" s="55" t="s">
        <v>267</v>
      </c>
      <c r="H575" s="56">
        <v>44197</v>
      </c>
      <c r="I575" s="54">
        <v>44561</v>
      </c>
      <c r="J575" s="22"/>
      <c r="K575" s="23"/>
      <c r="L575" s="47"/>
      <c r="M575" s="26"/>
      <c r="N575" s="26"/>
      <c r="O575" s="26"/>
      <c r="P575" s="26"/>
      <c r="Q575" s="25"/>
      <c r="R575" s="4"/>
    </row>
    <row r="576" spans="1:18" ht="30.6" x14ac:dyDescent="0.2">
      <c r="A576" s="38"/>
      <c r="B576" s="21"/>
      <c r="C576" s="18">
        <v>301020048</v>
      </c>
      <c r="D576" s="27"/>
      <c r="E576" s="20"/>
      <c r="F576" s="80" t="s">
        <v>389</v>
      </c>
      <c r="G576" s="55" t="s">
        <v>267</v>
      </c>
      <c r="H576" s="56">
        <v>44562</v>
      </c>
      <c r="I576" s="54">
        <v>44926</v>
      </c>
      <c r="J576" s="22"/>
      <c r="K576" s="23"/>
      <c r="L576" s="47"/>
      <c r="M576" s="26"/>
      <c r="N576" s="26"/>
      <c r="O576" s="26"/>
      <c r="P576" s="26"/>
      <c r="Q576" s="25"/>
      <c r="R576" s="4"/>
    </row>
    <row r="577" spans="1:18" ht="30.6" x14ac:dyDescent="0.2">
      <c r="A577" s="38"/>
      <c r="B577" s="21"/>
      <c r="C577" s="18">
        <v>301020048</v>
      </c>
      <c r="D577" s="27"/>
      <c r="E577" s="20"/>
      <c r="F577" s="80" t="s">
        <v>390</v>
      </c>
      <c r="G577" s="55" t="s">
        <v>267</v>
      </c>
      <c r="H577" s="56">
        <v>44562</v>
      </c>
      <c r="I577" s="54">
        <v>44926</v>
      </c>
      <c r="J577" s="22"/>
      <c r="K577" s="23"/>
      <c r="L577" s="47"/>
      <c r="M577" s="26"/>
      <c r="N577" s="26"/>
      <c r="O577" s="26"/>
      <c r="P577" s="26"/>
      <c r="Q577" s="25"/>
      <c r="R577" s="4"/>
    </row>
    <row r="578" spans="1:18" ht="30.6" x14ac:dyDescent="0.2">
      <c r="A578" s="38"/>
      <c r="B578" s="21"/>
      <c r="C578" s="18">
        <v>301020048</v>
      </c>
      <c r="D578" s="27"/>
      <c r="E578" s="20"/>
      <c r="F578" s="80" t="s">
        <v>293</v>
      </c>
      <c r="G578" s="78" t="s">
        <v>343</v>
      </c>
      <c r="H578" s="56">
        <v>44197</v>
      </c>
      <c r="I578" s="54">
        <v>44561</v>
      </c>
      <c r="J578" s="22"/>
      <c r="K578" s="23"/>
      <c r="L578" s="47"/>
      <c r="M578" s="26"/>
      <c r="N578" s="26"/>
      <c r="O578" s="26"/>
      <c r="P578" s="26"/>
      <c r="Q578" s="25"/>
      <c r="R578" s="4"/>
    </row>
    <row r="579" spans="1:18" ht="30.6" x14ac:dyDescent="0.2">
      <c r="A579" s="38"/>
      <c r="B579" s="21"/>
      <c r="C579" s="18">
        <v>301020048</v>
      </c>
      <c r="D579" s="27"/>
      <c r="E579" s="20"/>
      <c r="F579" s="80" t="s">
        <v>294</v>
      </c>
      <c r="G579" s="78" t="s">
        <v>92</v>
      </c>
      <c r="H579" s="56">
        <v>44197</v>
      </c>
      <c r="I579" s="54">
        <v>44561</v>
      </c>
      <c r="J579" s="22"/>
      <c r="K579" s="23"/>
      <c r="L579" s="47"/>
      <c r="M579" s="26"/>
      <c r="N579" s="26"/>
      <c r="O579" s="26"/>
      <c r="P579" s="26"/>
      <c r="Q579" s="25"/>
      <c r="R579" s="4"/>
    </row>
    <row r="580" spans="1:18" ht="30.6" x14ac:dyDescent="0.2">
      <c r="A580" s="38"/>
      <c r="B580" s="21"/>
      <c r="C580" s="18">
        <v>301020048</v>
      </c>
      <c r="D580" s="27"/>
      <c r="E580" s="20"/>
      <c r="F580" s="80" t="s">
        <v>445</v>
      </c>
      <c r="G580" s="78" t="s">
        <v>343</v>
      </c>
      <c r="H580" s="56">
        <v>44562</v>
      </c>
      <c r="I580" s="54">
        <v>44926</v>
      </c>
      <c r="J580" s="22"/>
      <c r="K580" s="23"/>
      <c r="L580" s="47"/>
      <c r="M580" s="26"/>
      <c r="N580" s="26"/>
      <c r="O580" s="26"/>
      <c r="P580" s="26"/>
      <c r="Q580" s="25"/>
      <c r="R580" s="4"/>
    </row>
    <row r="581" spans="1:18" ht="30.6" x14ac:dyDescent="0.2">
      <c r="A581" s="38"/>
      <c r="B581" s="21"/>
      <c r="C581" s="18">
        <v>301020048</v>
      </c>
      <c r="D581" s="27"/>
      <c r="E581" s="20"/>
      <c r="F581" s="80" t="s">
        <v>344</v>
      </c>
      <c r="G581" s="78" t="s">
        <v>92</v>
      </c>
      <c r="H581" s="56">
        <v>44562</v>
      </c>
      <c r="I581" s="54">
        <v>44926</v>
      </c>
      <c r="J581" s="22"/>
      <c r="K581" s="23"/>
      <c r="L581" s="47"/>
      <c r="M581" s="26"/>
      <c r="N581" s="26"/>
      <c r="O581" s="26"/>
      <c r="P581" s="26"/>
      <c r="Q581" s="25"/>
      <c r="R581" s="4"/>
    </row>
    <row r="582" spans="1:18" ht="30.6" x14ac:dyDescent="0.2">
      <c r="A582" s="38"/>
      <c r="B582" s="21"/>
      <c r="C582" s="18">
        <v>301020048</v>
      </c>
      <c r="D582" s="27"/>
      <c r="E582" s="20"/>
      <c r="F582" s="80" t="s">
        <v>272</v>
      </c>
      <c r="G582" s="78" t="s">
        <v>267</v>
      </c>
      <c r="H582" s="56">
        <v>41640</v>
      </c>
      <c r="I582" s="54">
        <v>401768</v>
      </c>
      <c r="J582" s="22"/>
      <c r="K582" s="23"/>
      <c r="L582" s="47"/>
      <c r="M582" s="26"/>
      <c r="N582" s="26"/>
      <c r="O582" s="26"/>
      <c r="P582" s="26"/>
      <c r="Q582" s="25"/>
      <c r="R582" s="4"/>
    </row>
    <row r="583" spans="1:18" ht="30.6" x14ac:dyDescent="0.2">
      <c r="A583" s="38"/>
      <c r="B583" s="21"/>
      <c r="C583" s="18">
        <v>301020048</v>
      </c>
      <c r="D583" s="27"/>
      <c r="E583" s="20"/>
      <c r="F583" s="80" t="s">
        <v>288</v>
      </c>
      <c r="G583" s="78" t="s">
        <v>58</v>
      </c>
      <c r="H583" s="56">
        <v>44197</v>
      </c>
      <c r="I583" s="54">
        <v>44561</v>
      </c>
      <c r="J583" s="22"/>
      <c r="K583" s="23"/>
      <c r="L583" s="47"/>
      <c r="M583" s="26"/>
      <c r="N583" s="26"/>
      <c r="O583" s="26"/>
      <c r="P583" s="26"/>
      <c r="Q583" s="25"/>
      <c r="R583" s="4"/>
    </row>
    <row r="584" spans="1:18" ht="30.6" x14ac:dyDescent="0.2">
      <c r="A584" s="38"/>
      <c r="B584" s="21"/>
      <c r="C584" s="18">
        <v>301020048</v>
      </c>
      <c r="D584" s="27"/>
      <c r="E584" s="20"/>
      <c r="F584" s="80" t="s">
        <v>363</v>
      </c>
      <c r="G584" s="78" t="s">
        <v>268</v>
      </c>
      <c r="H584" s="56">
        <v>44562</v>
      </c>
      <c r="I584" s="54">
        <v>44926</v>
      </c>
      <c r="J584" s="22"/>
      <c r="K584" s="23"/>
      <c r="L584" s="47"/>
      <c r="M584" s="26"/>
      <c r="N584" s="26"/>
      <c r="O584" s="26"/>
      <c r="P584" s="26"/>
      <c r="Q584" s="25"/>
      <c r="R584" s="4"/>
    </row>
    <row r="585" spans="1:18" ht="30.6" x14ac:dyDescent="0.2">
      <c r="A585" s="38"/>
      <c r="B585" s="21"/>
      <c r="C585" s="18">
        <v>301020048</v>
      </c>
      <c r="D585" s="27"/>
      <c r="E585" s="20"/>
      <c r="F585" s="80" t="s">
        <v>439</v>
      </c>
      <c r="G585" s="78" t="s">
        <v>267</v>
      </c>
      <c r="H585" s="56">
        <v>44927</v>
      </c>
      <c r="I585" s="54">
        <v>45291</v>
      </c>
      <c r="J585" s="22"/>
      <c r="K585" s="23"/>
      <c r="L585" s="47"/>
      <c r="M585" s="26"/>
      <c r="N585" s="26"/>
      <c r="O585" s="26"/>
      <c r="P585" s="26"/>
      <c r="Q585" s="25"/>
      <c r="R585" s="4"/>
    </row>
    <row r="586" spans="1:18" ht="30.6" x14ac:dyDescent="0.2">
      <c r="A586" s="38"/>
      <c r="B586" s="21"/>
      <c r="C586" s="18">
        <v>301020048</v>
      </c>
      <c r="D586" s="27"/>
      <c r="E586" s="20"/>
      <c r="F586" s="80" t="s">
        <v>286</v>
      </c>
      <c r="G586" s="78" t="s">
        <v>268</v>
      </c>
      <c r="H586" s="56">
        <v>44197</v>
      </c>
      <c r="I586" s="54">
        <v>44561</v>
      </c>
      <c r="J586" s="22"/>
      <c r="K586" s="23"/>
      <c r="L586" s="47"/>
      <c r="M586" s="26"/>
      <c r="N586" s="26"/>
      <c r="O586" s="26"/>
      <c r="P586" s="26"/>
      <c r="Q586" s="25"/>
      <c r="R586" s="4"/>
    </row>
    <row r="587" spans="1:18" ht="30.6" x14ac:dyDescent="0.2">
      <c r="A587" s="38"/>
      <c r="B587" s="21"/>
      <c r="C587" s="18">
        <v>301020048</v>
      </c>
      <c r="D587" s="27"/>
      <c r="E587" s="20"/>
      <c r="F587" s="80" t="s">
        <v>400</v>
      </c>
      <c r="G587" s="78" t="s">
        <v>267</v>
      </c>
      <c r="H587" s="56">
        <v>44562</v>
      </c>
      <c r="I587" s="54">
        <v>44926</v>
      </c>
      <c r="J587" s="22"/>
      <c r="K587" s="23"/>
      <c r="L587" s="47"/>
      <c r="M587" s="26"/>
      <c r="N587" s="26"/>
      <c r="O587" s="26"/>
      <c r="P587" s="26"/>
      <c r="Q587" s="25"/>
      <c r="R587" s="4"/>
    </row>
    <row r="588" spans="1:18" ht="30.6" x14ac:dyDescent="0.2">
      <c r="A588" s="38"/>
      <c r="B588" s="21"/>
      <c r="C588" s="18">
        <v>301020048</v>
      </c>
      <c r="D588" s="27"/>
      <c r="E588" s="20"/>
      <c r="F588" s="80" t="s">
        <v>401</v>
      </c>
      <c r="G588" s="78" t="s">
        <v>268</v>
      </c>
      <c r="H588" s="56">
        <v>44562</v>
      </c>
      <c r="I588" s="54">
        <v>44926</v>
      </c>
      <c r="J588" s="22"/>
      <c r="K588" s="23"/>
      <c r="L588" s="47"/>
      <c r="M588" s="26"/>
      <c r="N588" s="26"/>
      <c r="O588" s="26"/>
      <c r="P588" s="26"/>
      <c r="Q588" s="25"/>
      <c r="R588" s="4"/>
    </row>
    <row r="589" spans="1:18" ht="30.6" x14ac:dyDescent="0.2">
      <c r="A589" s="38"/>
      <c r="B589" s="21"/>
      <c r="C589" s="18">
        <v>301020048</v>
      </c>
      <c r="D589" s="27"/>
      <c r="E589" s="20"/>
      <c r="F589" s="80" t="s">
        <v>440</v>
      </c>
      <c r="G589" s="78" t="s">
        <v>267</v>
      </c>
      <c r="H589" s="56">
        <v>44927</v>
      </c>
      <c r="I589" s="54">
        <v>45291</v>
      </c>
      <c r="J589" s="22"/>
      <c r="K589" s="23"/>
      <c r="L589" s="47"/>
      <c r="M589" s="26"/>
      <c r="N589" s="26"/>
      <c r="O589" s="26"/>
      <c r="P589" s="26"/>
      <c r="Q589" s="25"/>
      <c r="R589" s="4"/>
    </row>
    <row r="590" spans="1:18" ht="30.6" x14ac:dyDescent="0.2">
      <c r="A590" s="38"/>
      <c r="B590" s="21"/>
      <c r="C590" s="18">
        <v>301020048</v>
      </c>
      <c r="D590" s="27"/>
      <c r="E590" s="20"/>
      <c r="F590" s="80" t="s">
        <v>287</v>
      </c>
      <c r="G590" s="78" t="s">
        <v>267</v>
      </c>
      <c r="H590" s="56">
        <v>44197</v>
      </c>
      <c r="I590" s="54">
        <v>44561</v>
      </c>
      <c r="J590" s="22"/>
      <c r="K590" s="23"/>
      <c r="L590" s="47"/>
      <c r="M590" s="26"/>
      <c r="N590" s="26"/>
      <c r="O590" s="26"/>
      <c r="P590" s="26"/>
      <c r="Q590" s="25"/>
      <c r="R590" s="4"/>
    </row>
    <row r="591" spans="1:18" ht="30.6" x14ac:dyDescent="0.2">
      <c r="A591" s="38"/>
      <c r="B591" s="21"/>
      <c r="C591" s="18">
        <v>301020048</v>
      </c>
      <c r="D591" s="27"/>
      <c r="E591" s="20"/>
      <c r="F591" s="80" t="s">
        <v>391</v>
      </c>
      <c r="G591" s="78" t="s">
        <v>267</v>
      </c>
      <c r="H591" s="56">
        <v>44562</v>
      </c>
      <c r="I591" s="54">
        <v>44926</v>
      </c>
      <c r="J591" s="22"/>
      <c r="K591" s="23"/>
      <c r="L591" s="47"/>
      <c r="M591" s="26"/>
      <c r="N591" s="26"/>
      <c r="O591" s="26"/>
      <c r="P591" s="26"/>
      <c r="Q591" s="25"/>
      <c r="R591" s="4"/>
    </row>
    <row r="592" spans="1:18" ht="30.6" x14ac:dyDescent="0.2">
      <c r="A592" s="38"/>
      <c r="B592" s="21"/>
      <c r="C592" s="18">
        <v>301020048</v>
      </c>
      <c r="D592" s="27"/>
      <c r="E592" s="20"/>
      <c r="F592" s="80" t="s">
        <v>392</v>
      </c>
      <c r="G592" s="78" t="s">
        <v>268</v>
      </c>
      <c r="H592" s="56">
        <v>44562</v>
      </c>
      <c r="I592" s="54">
        <v>44926</v>
      </c>
      <c r="J592" s="22"/>
      <c r="K592" s="23"/>
      <c r="L592" s="47"/>
      <c r="M592" s="26"/>
      <c r="N592" s="26"/>
      <c r="O592" s="26"/>
      <c r="P592" s="26"/>
      <c r="Q592" s="25"/>
      <c r="R592" s="4"/>
    </row>
    <row r="593" spans="1:18" ht="30.6" x14ac:dyDescent="0.2">
      <c r="A593" s="38"/>
      <c r="B593" s="21"/>
      <c r="C593" s="18">
        <v>301020048</v>
      </c>
      <c r="D593" s="27"/>
      <c r="E593" s="20"/>
      <c r="F593" s="80" t="s">
        <v>473</v>
      </c>
      <c r="G593" s="78" t="s">
        <v>267</v>
      </c>
      <c r="H593" s="56">
        <v>44927</v>
      </c>
      <c r="I593" s="54">
        <v>45291</v>
      </c>
      <c r="J593" s="22"/>
      <c r="K593" s="23"/>
      <c r="L593" s="47"/>
      <c r="M593" s="26"/>
      <c r="N593" s="26"/>
      <c r="O593" s="26"/>
      <c r="P593" s="26"/>
      <c r="Q593" s="25"/>
      <c r="R593" s="4"/>
    </row>
    <row r="594" spans="1:18" ht="30.6" x14ac:dyDescent="0.2">
      <c r="A594" s="38"/>
      <c r="B594" s="21"/>
      <c r="C594" s="18">
        <v>301020048</v>
      </c>
      <c r="D594" s="27"/>
      <c r="E594" s="20"/>
      <c r="F594" s="80" t="s">
        <v>283</v>
      </c>
      <c r="G594" s="78" t="s">
        <v>58</v>
      </c>
      <c r="H594" s="56">
        <v>44197</v>
      </c>
      <c r="I594" s="54">
        <v>44561</v>
      </c>
      <c r="J594" s="22"/>
      <c r="K594" s="23"/>
      <c r="L594" s="47"/>
      <c r="M594" s="26"/>
      <c r="N594" s="26"/>
      <c r="O594" s="26"/>
      <c r="P594" s="26"/>
      <c r="Q594" s="25"/>
      <c r="R594" s="4"/>
    </row>
    <row r="595" spans="1:18" ht="30.6" x14ac:dyDescent="0.2">
      <c r="A595" s="38"/>
      <c r="B595" s="21"/>
      <c r="C595" s="18">
        <v>301020048</v>
      </c>
      <c r="D595" s="27"/>
      <c r="E595" s="20"/>
      <c r="F595" s="80" t="s">
        <v>393</v>
      </c>
      <c r="G595" s="78" t="s">
        <v>58</v>
      </c>
      <c r="H595" s="56">
        <v>44562</v>
      </c>
      <c r="I595" s="54">
        <v>44926</v>
      </c>
      <c r="J595" s="22"/>
      <c r="K595" s="23"/>
      <c r="L595" s="47"/>
      <c r="M595" s="26"/>
      <c r="N595" s="26"/>
      <c r="O595" s="26"/>
      <c r="P595" s="26"/>
      <c r="Q595" s="25"/>
      <c r="R595" s="4"/>
    </row>
    <row r="596" spans="1:18" ht="30.6" x14ac:dyDescent="0.2">
      <c r="A596" s="38"/>
      <c r="B596" s="21"/>
      <c r="C596" s="18">
        <v>301020048</v>
      </c>
      <c r="D596" s="27"/>
      <c r="E596" s="20"/>
      <c r="F596" s="80" t="s">
        <v>402</v>
      </c>
      <c r="G596" s="78" t="s">
        <v>267</v>
      </c>
      <c r="H596" s="56">
        <v>44562</v>
      </c>
      <c r="I596" s="54">
        <v>44926</v>
      </c>
      <c r="J596" s="22"/>
      <c r="K596" s="23"/>
      <c r="L596" s="47"/>
      <c r="M596" s="26"/>
      <c r="N596" s="26"/>
      <c r="O596" s="26"/>
      <c r="P596" s="26"/>
      <c r="Q596" s="25"/>
      <c r="R596" s="4"/>
    </row>
    <row r="597" spans="1:18" ht="30.6" x14ac:dyDescent="0.2">
      <c r="A597" s="38"/>
      <c r="B597" s="21"/>
      <c r="C597" s="18">
        <v>301020048</v>
      </c>
      <c r="D597" s="27"/>
      <c r="E597" s="20"/>
      <c r="F597" s="80" t="s">
        <v>285</v>
      </c>
      <c r="G597" s="78" t="s">
        <v>267</v>
      </c>
      <c r="H597" s="56">
        <v>44197</v>
      </c>
      <c r="I597" s="54">
        <v>44561</v>
      </c>
      <c r="J597" s="22"/>
      <c r="K597" s="23"/>
      <c r="L597" s="47"/>
      <c r="M597" s="26"/>
      <c r="N597" s="26"/>
      <c r="O597" s="26"/>
      <c r="P597" s="26"/>
      <c r="Q597" s="25"/>
      <c r="R597" s="4"/>
    </row>
    <row r="598" spans="1:18" ht="30.6" x14ac:dyDescent="0.2">
      <c r="A598" s="38"/>
      <c r="B598" s="21"/>
      <c r="C598" s="18">
        <v>301020048</v>
      </c>
      <c r="D598" s="27"/>
      <c r="E598" s="20"/>
      <c r="F598" s="80" t="s">
        <v>284</v>
      </c>
      <c r="G598" s="78" t="s">
        <v>267</v>
      </c>
      <c r="H598" s="56">
        <v>44197</v>
      </c>
      <c r="I598" s="54">
        <v>44561</v>
      </c>
      <c r="J598" s="22"/>
      <c r="K598" s="23"/>
      <c r="L598" s="47"/>
      <c r="M598" s="26"/>
      <c r="N598" s="26"/>
      <c r="O598" s="26"/>
      <c r="P598" s="26"/>
      <c r="Q598" s="25"/>
      <c r="R598" s="4"/>
    </row>
    <row r="599" spans="1:18" ht="30.6" x14ac:dyDescent="0.2">
      <c r="A599" s="38"/>
      <c r="B599" s="21"/>
      <c r="C599" s="18">
        <v>301020048</v>
      </c>
      <c r="D599" s="27"/>
      <c r="E599" s="20"/>
      <c r="F599" s="80" t="s">
        <v>394</v>
      </c>
      <c r="G599" s="78" t="s">
        <v>267</v>
      </c>
      <c r="H599" s="56">
        <v>44562</v>
      </c>
      <c r="I599" s="54">
        <v>44926</v>
      </c>
      <c r="J599" s="22"/>
      <c r="K599" s="23"/>
      <c r="L599" s="47"/>
      <c r="M599" s="26"/>
      <c r="N599" s="26"/>
      <c r="O599" s="26"/>
      <c r="P599" s="26"/>
      <c r="Q599" s="25"/>
      <c r="R599" s="4"/>
    </row>
    <row r="600" spans="1:18" ht="30.6" x14ac:dyDescent="0.2">
      <c r="A600" s="38"/>
      <c r="B600" s="21"/>
      <c r="C600" s="18">
        <v>301020048</v>
      </c>
      <c r="D600" s="27"/>
      <c r="E600" s="20"/>
      <c r="F600" s="80" t="s">
        <v>395</v>
      </c>
      <c r="G600" s="78" t="s">
        <v>267</v>
      </c>
      <c r="H600" s="56">
        <v>44562</v>
      </c>
      <c r="I600" s="54">
        <v>44926</v>
      </c>
      <c r="J600" s="22"/>
      <c r="K600" s="23"/>
      <c r="L600" s="47"/>
      <c r="M600" s="26"/>
      <c r="N600" s="26"/>
      <c r="O600" s="26"/>
      <c r="P600" s="26"/>
      <c r="Q600" s="25"/>
      <c r="R600" s="4"/>
    </row>
    <row r="601" spans="1:18" x14ac:dyDescent="0.2">
      <c r="A601" s="38"/>
      <c r="B601" s="21" t="s">
        <v>212</v>
      </c>
      <c r="C601" s="18">
        <v>301020049</v>
      </c>
      <c r="D601" s="27"/>
      <c r="E601" s="20"/>
      <c r="F601" s="20"/>
      <c r="G601" s="53"/>
      <c r="H601" s="53"/>
      <c r="I601" s="53"/>
      <c r="J601" s="22">
        <v>106</v>
      </c>
      <c r="K601" s="23">
        <v>7510020070</v>
      </c>
      <c r="L601" s="47">
        <v>120</v>
      </c>
      <c r="M601" s="26">
        <v>55700</v>
      </c>
      <c r="N601" s="26">
        <v>55700</v>
      </c>
      <c r="O601" s="26">
        <v>70200</v>
      </c>
      <c r="P601" s="26">
        <v>0</v>
      </c>
      <c r="Q601" s="26">
        <v>0</v>
      </c>
      <c r="R601" s="4"/>
    </row>
    <row r="602" spans="1:18" x14ac:dyDescent="0.2">
      <c r="A602" s="38"/>
      <c r="B602" s="21" t="s">
        <v>276</v>
      </c>
      <c r="C602" s="18">
        <v>301020049</v>
      </c>
      <c r="D602" s="27"/>
      <c r="E602" s="20"/>
      <c r="F602" s="20"/>
      <c r="G602" s="53"/>
      <c r="H602" s="53"/>
      <c r="I602" s="53"/>
      <c r="J602" s="22">
        <v>106</v>
      </c>
      <c r="K602" s="23">
        <v>7620020020</v>
      </c>
      <c r="L602" s="47">
        <v>120</v>
      </c>
      <c r="M602" s="26">
        <v>232200</v>
      </c>
      <c r="N602" s="26">
        <v>232200</v>
      </c>
      <c r="O602" s="26">
        <v>323300</v>
      </c>
      <c r="P602" s="26">
        <v>0</v>
      </c>
      <c r="Q602" s="26">
        <v>0</v>
      </c>
      <c r="R602" s="4"/>
    </row>
    <row r="603" spans="1:18" ht="47.55" customHeight="1" x14ac:dyDescent="0.2">
      <c r="A603" s="243" t="s">
        <v>15</v>
      </c>
      <c r="B603" s="243"/>
      <c r="C603" s="243"/>
      <c r="D603" s="243"/>
      <c r="E603" s="243"/>
      <c r="F603" s="243"/>
      <c r="G603" s="243"/>
      <c r="H603" s="243"/>
      <c r="I603" s="117" t="s">
        <v>0</v>
      </c>
      <c r="J603" s="99"/>
      <c r="K603" s="99"/>
      <c r="L603" s="100"/>
      <c r="M603" s="119">
        <f>M604+M657+M689+M693+M706+M717+M721+M710+M728+M725</f>
        <v>282571400</v>
      </c>
      <c r="N603" s="119">
        <f t="shared" ref="N603:Q603" si="23">N604+N657+N689+N693+N706+N717+N721+N710+N728+N725</f>
        <v>275228400</v>
      </c>
      <c r="O603" s="119">
        <f t="shared" si="23"/>
        <v>284910300</v>
      </c>
      <c r="P603" s="119">
        <f t="shared" si="23"/>
        <v>287478100</v>
      </c>
      <c r="Q603" s="119">
        <f t="shared" si="23"/>
        <v>227724800</v>
      </c>
    </row>
    <row r="604" spans="1:18" s="17" customFormat="1" ht="28.05" customHeight="1" x14ac:dyDescent="0.25">
      <c r="A604" s="82">
        <v>302000000</v>
      </c>
      <c r="B604" s="11"/>
      <c r="C604" s="12">
        <v>302000001</v>
      </c>
      <c r="D604" s="242" t="s">
        <v>7</v>
      </c>
      <c r="E604" s="242"/>
      <c r="F604" s="242"/>
      <c r="G604" s="59"/>
      <c r="H604" s="59"/>
      <c r="I604" s="59"/>
      <c r="J604" s="13"/>
      <c r="K604" s="14"/>
      <c r="L604" s="46"/>
      <c r="M604" s="15">
        <f>SUM(M623:M656)</f>
        <v>51659900</v>
      </c>
      <c r="N604" s="15">
        <f>SUM(N623:N656)</f>
        <v>47781600</v>
      </c>
      <c r="O604" s="15">
        <f>SUM(O623:O656)</f>
        <v>52961100</v>
      </c>
      <c r="P604" s="15">
        <f>SUM(P623:P656)</f>
        <v>52344000</v>
      </c>
      <c r="Q604" s="15">
        <f>SUM(Q623:Q656)</f>
        <v>52342500</v>
      </c>
      <c r="R604" s="16"/>
    </row>
    <row r="605" spans="1:18" ht="20.399999999999999" x14ac:dyDescent="0.2">
      <c r="A605" s="38"/>
      <c r="B605" s="21"/>
      <c r="C605" s="18">
        <v>302000001</v>
      </c>
      <c r="D605" s="27"/>
      <c r="E605" s="20"/>
      <c r="F605" s="29" t="s">
        <v>122</v>
      </c>
      <c r="G605" s="55" t="s">
        <v>59</v>
      </c>
      <c r="H605" s="56">
        <v>42005</v>
      </c>
      <c r="I605" s="53"/>
      <c r="J605" s="22"/>
      <c r="K605" s="23"/>
      <c r="L605" s="47"/>
      <c r="M605" s="26"/>
      <c r="N605" s="26"/>
      <c r="O605" s="26"/>
      <c r="P605" s="26"/>
      <c r="Q605" s="25"/>
      <c r="R605" s="4"/>
    </row>
    <row r="606" spans="1:18" ht="20.399999999999999" x14ac:dyDescent="0.2">
      <c r="A606" s="38"/>
      <c r="B606" s="21"/>
      <c r="C606" s="18">
        <v>302000001</v>
      </c>
      <c r="D606" s="27"/>
      <c r="E606" s="20"/>
      <c r="F606" s="20" t="s">
        <v>134</v>
      </c>
      <c r="G606" s="53" t="s">
        <v>92</v>
      </c>
      <c r="H606" s="54">
        <v>42005</v>
      </c>
      <c r="I606" s="53"/>
      <c r="J606" s="22"/>
      <c r="K606" s="23"/>
      <c r="L606" s="47"/>
      <c r="M606" s="26"/>
      <c r="N606" s="26"/>
      <c r="O606" s="26"/>
      <c r="P606" s="26"/>
      <c r="Q606" s="25"/>
      <c r="R606" s="4"/>
    </row>
    <row r="607" spans="1:18" ht="20.399999999999999" x14ac:dyDescent="0.2">
      <c r="A607" s="38"/>
      <c r="B607" s="21"/>
      <c r="C607" s="18">
        <v>302000001</v>
      </c>
      <c r="D607" s="27"/>
      <c r="E607" s="20"/>
      <c r="F607" s="29" t="s">
        <v>153</v>
      </c>
      <c r="G607" s="55" t="s">
        <v>59</v>
      </c>
      <c r="H607" s="56">
        <v>42005</v>
      </c>
      <c r="I607" s="53"/>
      <c r="J607" s="22"/>
      <c r="K607" s="23"/>
      <c r="L607" s="47"/>
      <c r="M607" s="26"/>
      <c r="N607" s="26"/>
      <c r="O607" s="26"/>
      <c r="P607" s="26"/>
      <c r="Q607" s="25"/>
      <c r="R607" s="4"/>
    </row>
    <row r="608" spans="1:18" ht="20.399999999999999" x14ac:dyDescent="0.2">
      <c r="A608" s="38"/>
      <c r="B608" s="21"/>
      <c r="C608" s="18">
        <v>302000001</v>
      </c>
      <c r="D608" s="27"/>
      <c r="E608" s="20"/>
      <c r="F608" s="29" t="s">
        <v>163</v>
      </c>
      <c r="G608" s="55" t="s">
        <v>59</v>
      </c>
      <c r="H608" s="56">
        <v>42005</v>
      </c>
      <c r="I608" s="53"/>
      <c r="J608" s="22"/>
      <c r="K608" s="23"/>
      <c r="L608" s="47"/>
      <c r="M608" s="26"/>
      <c r="N608" s="26"/>
      <c r="O608" s="26"/>
      <c r="P608" s="26"/>
      <c r="Q608" s="25"/>
      <c r="R608" s="4"/>
    </row>
    <row r="609" spans="1:18" ht="20.399999999999999" x14ac:dyDescent="0.2">
      <c r="A609" s="38"/>
      <c r="B609" s="21"/>
      <c r="C609" s="18">
        <v>302000001</v>
      </c>
      <c r="D609" s="27"/>
      <c r="E609" s="20"/>
      <c r="F609" s="20" t="s">
        <v>141</v>
      </c>
      <c r="G609" s="53" t="s">
        <v>144</v>
      </c>
      <c r="H609" s="54">
        <v>42005</v>
      </c>
      <c r="I609" s="53"/>
      <c r="J609" s="22"/>
      <c r="K609" s="23"/>
      <c r="L609" s="47"/>
      <c r="M609" s="26"/>
      <c r="N609" s="26"/>
      <c r="O609" s="26"/>
      <c r="P609" s="26"/>
      <c r="Q609" s="25"/>
      <c r="R609" s="4"/>
    </row>
    <row r="610" spans="1:18" ht="20.399999999999999" x14ac:dyDescent="0.2">
      <c r="A610" s="38"/>
      <c r="B610" s="21"/>
      <c r="C610" s="18">
        <v>302000001</v>
      </c>
      <c r="D610" s="27"/>
      <c r="E610" s="20"/>
      <c r="F610" s="29" t="s">
        <v>172</v>
      </c>
      <c r="G610" s="55" t="s">
        <v>150</v>
      </c>
      <c r="H610" s="56">
        <v>40388</v>
      </c>
      <c r="I610" s="53"/>
      <c r="J610" s="22"/>
      <c r="K610" s="23"/>
      <c r="L610" s="47"/>
      <c r="M610" s="26"/>
      <c r="N610" s="26"/>
      <c r="O610" s="26"/>
      <c r="P610" s="26"/>
      <c r="Q610" s="25"/>
      <c r="R610" s="4"/>
    </row>
    <row r="611" spans="1:18" ht="20.399999999999999" x14ac:dyDescent="0.2">
      <c r="A611" s="38"/>
      <c r="B611" s="21"/>
      <c r="C611" s="18">
        <v>302000001</v>
      </c>
      <c r="D611" s="27"/>
      <c r="E611" s="20"/>
      <c r="F611" s="29" t="s">
        <v>173</v>
      </c>
      <c r="G611" s="55" t="s">
        <v>150</v>
      </c>
      <c r="H611" s="56">
        <v>40353</v>
      </c>
      <c r="I611" s="53"/>
      <c r="J611" s="22"/>
      <c r="K611" s="23"/>
      <c r="L611" s="47"/>
      <c r="M611" s="26"/>
      <c r="N611" s="26"/>
      <c r="O611" s="26"/>
      <c r="P611" s="26"/>
      <c r="Q611" s="25"/>
      <c r="R611" s="4"/>
    </row>
    <row r="612" spans="1:18" ht="20.399999999999999" x14ac:dyDescent="0.2">
      <c r="A612" s="38"/>
      <c r="B612" s="21"/>
      <c r="C612" s="18">
        <v>302000001</v>
      </c>
      <c r="D612" s="27"/>
      <c r="E612" s="20"/>
      <c r="F612" s="29" t="s">
        <v>174</v>
      </c>
      <c r="G612" s="55" t="s">
        <v>150</v>
      </c>
      <c r="H612" s="56" t="s">
        <v>225</v>
      </c>
      <c r="I612" s="54"/>
      <c r="J612" s="22"/>
      <c r="K612" s="23"/>
      <c r="L612" s="47"/>
      <c r="M612" s="26"/>
      <c r="N612" s="26"/>
      <c r="O612" s="26"/>
      <c r="P612" s="26"/>
      <c r="Q612" s="25"/>
      <c r="R612" s="4"/>
    </row>
    <row r="613" spans="1:18" ht="20.399999999999999" x14ac:dyDescent="0.2">
      <c r="A613" s="38"/>
      <c r="B613" s="21"/>
      <c r="C613" s="18">
        <v>302000001</v>
      </c>
      <c r="D613" s="27"/>
      <c r="E613" s="20"/>
      <c r="F613" s="29" t="s">
        <v>262</v>
      </c>
      <c r="G613" s="55" t="s">
        <v>150</v>
      </c>
      <c r="H613" s="56">
        <v>39870</v>
      </c>
      <c r="I613" s="54"/>
      <c r="J613" s="22"/>
      <c r="K613" s="23"/>
      <c r="L613" s="47"/>
      <c r="M613" s="26"/>
      <c r="N613" s="26"/>
      <c r="O613" s="26"/>
      <c r="P613" s="26"/>
      <c r="Q613" s="25"/>
      <c r="R613" s="4"/>
    </row>
    <row r="614" spans="1:18" ht="20.399999999999999" x14ac:dyDescent="0.2">
      <c r="A614" s="38"/>
      <c r="B614" s="21"/>
      <c r="C614" s="18">
        <v>302000001</v>
      </c>
      <c r="D614" s="27"/>
      <c r="E614" s="20"/>
      <c r="F614" s="29" t="s">
        <v>175</v>
      </c>
      <c r="G614" s="55" t="s">
        <v>150</v>
      </c>
      <c r="H614" s="56">
        <v>40179</v>
      </c>
      <c r="I614" s="54"/>
      <c r="J614" s="22"/>
      <c r="K614" s="23"/>
      <c r="L614" s="47"/>
      <c r="M614" s="26"/>
      <c r="N614" s="26"/>
      <c r="O614" s="26"/>
      <c r="P614" s="26"/>
      <c r="Q614" s="25"/>
      <c r="R614" s="4"/>
    </row>
    <row r="615" spans="1:18" ht="20.399999999999999" x14ac:dyDescent="0.2">
      <c r="A615" s="38"/>
      <c r="B615" s="21"/>
      <c r="C615" s="18">
        <v>302000001</v>
      </c>
      <c r="D615" s="27"/>
      <c r="E615" s="20"/>
      <c r="F615" s="29" t="s">
        <v>176</v>
      </c>
      <c r="G615" s="55" t="s">
        <v>150</v>
      </c>
      <c r="H615" s="56">
        <v>42277</v>
      </c>
      <c r="I615" s="54"/>
      <c r="J615" s="22"/>
      <c r="K615" s="23"/>
      <c r="L615" s="47"/>
      <c r="M615" s="26"/>
      <c r="N615" s="26"/>
      <c r="O615" s="26"/>
      <c r="P615" s="26"/>
      <c r="Q615" s="25"/>
      <c r="R615" s="4"/>
    </row>
    <row r="616" spans="1:18" ht="30.6" x14ac:dyDescent="0.2">
      <c r="A616" s="38"/>
      <c r="B616" s="21"/>
      <c r="C616" s="18">
        <v>302000001</v>
      </c>
      <c r="D616" s="27"/>
      <c r="E616" s="20"/>
      <c r="F616" s="29" t="s">
        <v>180</v>
      </c>
      <c r="G616" s="55" t="s">
        <v>150</v>
      </c>
      <c r="H616" s="56">
        <v>42669</v>
      </c>
      <c r="I616" s="54"/>
      <c r="J616" s="22"/>
      <c r="K616" s="23"/>
      <c r="L616" s="47"/>
      <c r="M616" s="26"/>
      <c r="N616" s="26"/>
      <c r="O616" s="26"/>
      <c r="P616" s="26"/>
      <c r="Q616" s="25"/>
      <c r="R616" s="4"/>
    </row>
    <row r="617" spans="1:18" ht="20.399999999999999" x14ac:dyDescent="0.2">
      <c r="A617" s="38"/>
      <c r="B617" s="21"/>
      <c r="C617" s="18">
        <v>302000001</v>
      </c>
      <c r="D617" s="27"/>
      <c r="E617" s="20"/>
      <c r="F617" s="29" t="s">
        <v>178</v>
      </c>
      <c r="G617" s="55" t="s">
        <v>150</v>
      </c>
      <c r="H617" s="56">
        <v>41905</v>
      </c>
      <c r="I617" s="53"/>
      <c r="J617" s="22"/>
      <c r="K617" s="23"/>
      <c r="L617" s="47"/>
      <c r="M617" s="26"/>
      <c r="N617" s="26"/>
      <c r="O617" s="26"/>
      <c r="P617" s="26"/>
      <c r="Q617" s="25"/>
    </row>
    <row r="618" spans="1:18" ht="20.399999999999999" x14ac:dyDescent="0.2">
      <c r="A618" s="38"/>
      <c r="B618" s="21"/>
      <c r="C618" s="18">
        <v>302000001</v>
      </c>
      <c r="D618" s="27"/>
      <c r="E618" s="20"/>
      <c r="F618" s="29" t="s">
        <v>179</v>
      </c>
      <c r="G618" s="55" t="s">
        <v>150</v>
      </c>
      <c r="H618" s="55" t="s">
        <v>177</v>
      </c>
      <c r="I618" s="53"/>
      <c r="J618" s="22"/>
      <c r="K618" s="23"/>
      <c r="L618" s="47"/>
      <c r="M618" s="26"/>
      <c r="N618" s="26"/>
      <c r="O618" s="26"/>
      <c r="P618" s="26"/>
      <c r="Q618" s="25"/>
    </row>
    <row r="619" spans="1:18" ht="20.399999999999999" x14ac:dyDescent="0.2">
      <c r="A619" s="38"/>
      <c r="B619" s="21"/>
      <c r="C619" s="18">
        <v>302000001</v>
      </c>
      <c r="D619" s="27"/>
      <c r="E619" s="20"/>
      <c r="F619" s="29" t="s">
        <v>261</v>
      </c>
      <c r="G619" s="55" t="s">
        <v>150</v>
      </c>
      <c r="H619" s="56">
        <v>43891</v>
      </c>
      <c r="I619" s="53"/>
      <c r="J619" s="22"/>
      <c r="K619" s="23"/>
      <c r="L619" s="47"/>
      <c r="M619" s="26"/>
      <c r="N619" s="26"/>
      <c r="O619" s="26"/>
      <c r="P619" s="26"/>
      <c r="Q619" s="25"/>
    </row>
    <row r="620" spans="1:18" ht="20.399999999999999" x14ac:dyDescent="0.2">
      <c r="A620" s="38"/>
      <c r="B620" s="21"/>
      <c r="C620" s="18">
        <v>302000001</v>
      </c>
      <c r="D620" s="27"/>
      <c r="E620" s="20"/>
      <c r="F620" s="29" t="s">
        <v>127</v>
      </c>
      <c r="G620" s="55" t="s">
        <v>92</v>
      </c>
      <c r="H620" s="56" t="s">
        <v>226</v>
      </c>
      <c r="I620" s="53"/>
      <c r="J620" s="22"/>
      <c r="K620" s="23"/>
      <c r="L620" s="47"/>
      <c r="M620" s="26"/>
      <c r="N620" s="26"/>
      <c r="O620" s="26"/>
      <c r="P620" s="26"/>
      <c r="Q620" s="25"/>
    </row>
    <row r="621" spans="1:18" ht="20.399999999999999" x14ac:dyDescent="0.2">
      <c r="A621" s="38"/>
      <c r="B621" s="21"/>
      <c r="C621" s="18">
        <v>302000001</v>
      </c>
      <c r="D621" s="27"/>
      <c r="E621" s="20"/>
      <c r="F621" s="123" t="s">
        <v>466</v>
      </c>
      <c r="G621" s="55" t="s">
        <v>150</v>
      </c>
      <c r="H621" s="56">
        <v>44910</v>
      </c>
      <c r="I621" s="53"/>
      <c r="J621" s="22"/>
      <c r="K621" s="23"/>
      <c r="L621" s="47"/>
      <c r="M621" s="26"/>
      <c r="N621" s="26"/>
      <c r="O621" s="26"/>
      <c r="P621" s="26"/>
      <c r="Q621" s="25"/>
    </row>
    <row r="622" spans="1:18" ht="20.399999999999999" x14ac:dyDescent="0.2">
      <c r="A622" s="38"/>
      <c r="B622" s="21"/>
      <c r="C622" s="18">
        <v>302000001</v>
      </c>
      <c r="D622" s="27"/>
      <c r="E622" s="20"/>
      <c r="F622" s="29" t="s">
        <v>359</v>
      </c>
      <c r="G622" s="55" t="s">
        <v>361</v>
      </c>
      <c r="H622" s="56">
        <v>44497</v>
      </c>
      <c r="I622" s="53"/>
      <c r="J622" s="22"/>
      <c r="K622" s="23"/>
      <c r="L622" s="47"/>
      <c r="M622" s="26"/>
      <c r="N622" s="26"/>
      <c r="O622" s="26"/>
      <c r="P622" s="26"/>
      <c r="Q622" s="25"/>
    </row>
    <row r="623" spans="1:18" x14ac:dyDescent="0.2">
      <c r="A623" s="38"/>
      <c r="B623" s="21" t="s">
        <v>213</v>
      </c>
      <c r="C623" s="18">
        <v>302000001</v>
      </c>
      <c r="D623" s="27"/>
      <c r="E623" s="20"/>
      <c r="F623" s="20"/>
      <c r="G623" s="53"/>
      <c r="H623" s="53"/>
      <c r="I623" s="53"/>
      <c r="J623" s="93">
        <v>102</v>
      </c>
      <c r="K623" s="101">
        <v>7010000190</v>
      </c>
      <c r="L623" s="94">
        <v>120</v>
      </c>
      <c r="M623" s="26">
        <v>684400</v>
      </c>
      <c r="N623" s="26">
        <v>563300</v>
      </c>
      <c r="O623" s="26">
        <v>711800</v>
      </c>
      <c r="P623" s="26">
        <v>733000</v>
      </c>
      <c r="Q623" s="26">
        <v>733000</v>
      </c>
      <c r="R623" s="4"/>
    </row>
    <row r="624" spans="1:18" x14ac:dyDescent="0.2">
      <c r="A624" s="38"/>
      <c r="B624" s="21" t="s">
        <v>275</v>
      </c>
      <c r="C624" s="18">
        <v>302000001</v>
      </c>
      <c r="D624" s="27"/>
      <c r="E624" s="20"/>
      <c r="F624" s="20"/>
      <c r="G624" s="53"/>
      <c r="H624" s="53"/>
      <c r="I624" s="53"/>
      <c r="J624" s="93">
        <v>103</v>
      </c>
      <c r="K624" s="101">
        <v>7110000190</v>
      </c>
      <c r="L624" s="94">
        <v>120</v>
      </c>
      <c r="M624" s="26">
        <v>447200</v>
      </c>
      <c r="N624" s="26">
        <v>428900</v>
      </c>
      <c r="O624" s="26">
        <v>465100</v>
      </c>
      <c r="P624" s="26">
        <v>478900</v>
      </c>
      <c r="Q624" s="26">
        <v>478900</v>
      </c>
      <c r="R624" s="4"/>
    </row>
    <row r="625" spans="1:18" x14ac:dyDescent="0.2">
      <c r="A625" s="38"/>
      <c r="B625" s="21" t="s">
        <v>275</v>
      </c>
      <c r="C625" s="18">
        <v>302000001</v>
      </c>
      <c r="D625" s="27"/>
      <c r="E625" s="20"/>
      <c r="F625" s="20"/>
      <c r="G625" s="53"/>
      <c r="H625" s="53"/>
      <c r="I625" s="53"/>
      <c r="J625" s="93">
        <v>103</v>
      </c>
      <c r="K625" s="101">
        <v>7120000190</v>
      </c>
      <c r="L625" s="94">
        <v>120</v>
      </c>
      <c r="M625" s="26">
        <v>870000</v>
      </c>
      <c r="N625" s="26">
        <v>68000</v>
      </c>
      <c r="O625" s="26">
        <v>870000</v>
      </c>
      <c r="P625" s="26">
        <v>870000</v>
      </c>
      <c r="Q625" s="26">
        <v>870000</v>
      </c>
      <c r="R625" s="4"/>
    </row>
    <row r="626" spans="1:18" x14ac:dyDescent="0.2">
      <c r="A626" s="38"/>
      <c r="B626" s="21" t="s">
        <v>275</v>
      </c>
      <c r="C626" s="18">
        <v>302000001</v>
      </c>
      <c r="D626" s="27"/>
      <c r="E626" s="20"/>
      <c r="F626" s="20"/>
      <c r="G626" s="53"/>
      <c r="H626" s="53"/>
      <c r="I626" s="53"/>
      <c r="J626" s="93">
        <v>103</v>
      </c>
      <c r="K626" s="101">
        <v>7130000190</v>
      </c>
      <c r="L626" s="94">
        <v>120</v>
      </c>
      <c r="M626" s="26">
        <v>497200</v>
      </c>
      <c r="N626" s="26">
        <v>492300</v>
      </c>
      <c r="O626" s="26">
        <v>517100</v>
      </c>
      <c r="P626" s="26">
        <v>532500</v>
      </c>
      <c r="Q626" s="26">
        <v>532500</v>
      </c>
      <c r="R626" s="4"/>
    </row>
    <row r="627" spans="1:18" x14ac:dyDescent="0.2">
      <c r="A627" s="38"/>
      <c r="B627" s="21" t="s">
        <v>275</v>
      </c>
      <c r="C627" s="18">
        <v>302000001</v>
      </c>
      <c r="D627" s="27"/>
      <c r="E627" s="20"/>
      <c r="F627" s="20"/>
      <c r="G627" s="53"/>
      <c r="H627" s="53"/>
      <c r="I627" s="53"/>
      <c r="J627" s="93">
        <v>103</v>
      </c>
      <c r="K627" s="101">
        <v>7130000190</v>
      </c>
      <c r="L627" s="94">
        <v>240</v>
      </c>
      <c r="M627" s="26">
        <v>330100</v>
      </c>
      <c r="N627" s="26">
        <v>281700</v>
      </c>
      <c r="O627" s="26">
        <v>333000</v>
      </c>
      <c r="P627" s="26">
        <v>333000</v>
      </c>
      <c r="Q627" s="26">
        <v>333000</v>
      </c>
      <c r="R627" s="4"/>
    </row>
    <row r="628" spans="1:18" x14ac:dyDescent="0.2">
      <c r="A628" s="38"/>
      <c r="B628" s="21" t="s">
        <v>275</v>
      </c>
      <c r="C628" s="18">
        <v>302000001</v>
      </c>
      <c r="D628" s="27"/>
      <c r="E628" s="20"/>
      <c r="F628" s="20"/>
      <c r="G628" s="53"/>
      <c r="H628" s="53"/>
      <c r="I628" s="53"/>
      <c r="J628" s="93">
        <v>103</v>
      </c>
      <c r="K628" s="101">
        <v>7130000190</v>
      </c>
      <c r="L628" s="94">
        <v>850</v>
      </c>
      <c r="M628" s="26">
        <v>500</v>
      </c>
      <c r="N628" s="26">
        <v>0</v>
      </c>
      <c r="O628" s="26">
        <v>500</v>
      </c>
      <c r="P628" s="26">
        <v>500</v>
      </c>
      <c r="Q628" s="26">
        <v>500</v>
      </c>
      <c r="R628" s="4"/>
    </row>
    <row r="629" spans="1:18" x14ac:dyDescent="0.2">
      <c r="A629" s="38"/>
      <c r="B629" s="21" t="s">
        <v>213</v>
      </c>
      <c r="C629" s="18">
        <v>302000001</v>
      </c>
      <c r="D629" s="27"/>
      <c r="E629" s="20"/>
      <c r="F629" s="20"/>
      <c r="G629" s="53"/>
      <c r="H629" s="53"/>
      <c r="I629" s="53"/>
      <c r="J629" s="93">
        <v>104</v>
      </c>
      <c r="K629" s="101">
        <v>7210000190</v>
      </c>
      <c r="L629" s="94">
        <v>120</v>
      </c>
      <c r="M629" s="26">
        <v>16285000</v>
      </c>
      <c r="N629" s="26">
        <v>16049100</v>
      </c>
      <c r="O629" s="26">
        <v>16762400</v>
      </c>
      <c r="P629" s="26">
        <v>17190000</v>
      </c>
      <c r="Q629" s="26">
        <v>17190000</v>
      </c>
      <c r="R629" s="4"/>
    </row>
    <row r="630" spans="1:18" x14ac:dyDescent="0.2">
      <c r="A630" s="38"/>
      <c r="B630" s="21" t="s">
        <v>213</v>
      </c>
      <c r="C630" s="18">
        <v>302000001</v>
      </c>
      <c r="D630" s="27"/>
      <c r="E630" s="20"/>
      <c r="F630" s="20"/>
      <c r="G630" s="53"/>
      <c r="H630" s="53"/>
      <c r="I630" s="53"/>
      <c r="J630" s="93">
        <v>104</v>
      </c>
      <c r="K630" s="101">
        <v>7210000190</v>
      </c>
      <c r="L630" s="94">
        <v>240</v>
      </c>
      <c r="M630" s="26">
        <v>7684000</v>
      </c>
      <c r="N630" s="26">
        <v>5695400</v>
      </c>
      <c r="O630" s="26">
        <v>7955600</v>
      </c>
      <c r="P630" s="26">
        <v>6488600</v>
      </c>
      <c r="Q630" s="26">
        <v>6488600</v>
      </c>
      <c r="R630" s="4"/>
    </row>
    <row r="631" spans="1:18" x14ac:dyDescent="0.2">
      <c r="A631" s="38"/>
      <c r="B631" s="21" t="s">
        <v>213</v>
      </c>
      <c r="C631" s="18">
        <v>302000001</v>
      </c>
      <c r="D631" s="27"/>
      <c r="E631" s="20"/>
      <c r="F631" s="20"/>
      <c r="G631" s="53"/>
      <c r="H631" s="53"/>
      <c r="I631" s="53"/>
      <c r="J631" s="93">
        <v>104</v>
      </c>
      <c r="K631" s="101">
        <v>7210000190</v>
      </c>
      <c r="L631" s="94">
        <v>830</v>
      </c>
      <c r="M631" s="26">
        <v>35800</v>
      </c>
      <c r="N631" s="26">
        <v>35800</v>
      </c>
      <c r="O631" s="26">
        <v>0</v>
      </c>
      <c r="P631" s="26">
        <v>0</v>
      </c>
      <c r="Q631" s="26">
        <v>0</v>
      </c>
      <c r="R631" s="4"/>
    </row>
    <row r="632" spans="1:18" x14ac:dyDescent="0.2">
      <c r="A632" s="38"/>
      <c r="B632" s="21" t="s">
        <v>213</v>
      </c>
      <c r="C632" s="18">
        <v>302000001</v>
      </c>
      <c r="D632" s="27"/>
      <c r="E632" s="20"/>
      <c r="F632" s="20"/>
      <c r="G632" s="53"/>
      <c r="H632" s="53"/>
      <c r="I632" s="53"/>
      <c r="J632" s="93">
        <v>104</v>
      </c>
      <c r="K632" s="101">
        <v>7210000190</v>
      </c>
      <c r="L632" s="94">
        <v>850</v>
      </c>
      <c r="M632" s="26">
        <v>1333500</v>
      </c>
      <c r="N632" s="26">
        <v>1166200</v>
      </c>
      <c r="O632" s="26">
        <v>1148000</v>
      </c>
      <c r="P632" s="26">
        <v>1148000</v>
      </c>
      <c r="Q632" s="26">
        <v>1148000</v>
      </c>
      <c r="R632" s="4"/>
    </row>
    <row r="633" spans="1:18" x14ac:dyDescent="0.2">
      <c r="A633" s="38"/>
      <c r="B633" s="21" t="s">
        <v>212</v>
      </c>
      <c r="C633" s="18">
        <v>302000001</v>
      </c>
      <c r="D633" s="27"/>
      <c r="E633" s="20"/>
      <c r="F633" s="20"/>
      <c r="G633" s="53"/>
      <c r="H633" s="53"/>
      <c r="I633" s="53"/>
      <c r="J633" s="93">
        <v>106</v>
      </c>
      <c r="K633" s="101">
        <v>7510000190</v>
      </c>
      <c r="L633" s="94">
        <v>120</v>
      </c>
      <c r="M633" s="26">
        <v>5319500</v>
      </c>
      <c r="N633" s="26">
        <v>5319400</v>
      </c>
      <c r="O633" s="26">
        <v>5469800</v>
      </c>
      <c r="P633" s="26">
        <v>5607200</v>
      </c>
      <c r="Q633" s="26">
        <v>5607200</v>
      </c>
      <c r="R633" s="4"/>
    </row>
    <row r="634" spans="1:18" x14ac:dyDescent="0.2">
      <c r="A634" s="38"/>
      <c r="B634" s="21" t="s">
        <v>212</v>
      </c>
      <c r="C634" s="18">
        <v>302000001</v>
      </c>
      <c r="D634" s="27"/>
      <c r="E634" s="20"/>
      <c r="F634" s="20"/>
      <c r="G634" s="53"/>
      <c r="H634" s="53"/>
      <c r="I634" s="53"/>
      <c r="J634" s="93">
        <v>106</v>
      </c>
      <c r="K634" s="101">
        <v>7510000190</v>
      </c>
      <c r="L634" s="94">
        <v>240</v>
      </c>
      <c r="M634" s="26">
        <v>4936800</v>
      </c>
      <c r="N634" s="26">
        <v>4813200</v>
      </c>
      <c r="O634" s="26">
        <v>5011600</v>
      </c>
      <c r="P634" s="26">
        <v>5042500</v>
      </c>
      <c r="Q634" s="26">
        <v>5042500</v>
      </c>
      <c r="R634" s="4"/>
    </row>
    <row r="635" spans="1:18" x14ac:dyDescent="0.2">
      <c r="A635" s="38"/>
      <c r="B635" s="21" t="s">
        <v>212</v>
      </c>
      <c r="C635" s="18">
        <v>302000001</v>
      </c>
      <c r="D635" s="27"/>
      <c r="E635" s="20"/>
      <c r="F635" s="20"/>
      <c r="G635" s="53"/>
      <c r="H635" s="53"/>
      <c r="I635" s="53"/>
      <c r="J635" s="93">
        <v>106</v>
      </c>
      <c r="K635" s="101">
        <v>7510000190</v>
      </c>
      <c r="L635" s="94">
        <v>320</v>
      </c>
      <c r="M635" s="26">
        <v>70000</v>
      </c>
      <c r="N635" s="26">
        <v>69100</v>
      </c>
      <c r="O635" s="26">
        <v>0</v>
      </c>
      <c r="P635" s="26">
        <v>0</v>
      </c>
      <c r="Q635" s="26">
        <v>0</v>
      </c>
      <c r="R635" s="4"/>
    </row>
    <row r="636" spans="1:18" x14ac:dyDescent="0.2">
      <c r="A636" s="38"/>
      <c r="B636" s="21" t="s">
        <v>276</v>
      </c>
      <c r="C636" s="18">
        <v>302000001</v>
      </c>
      <c r="D636" s="27"/>
      <c r="E636" s="20"/>
      <c r="F636" s="20"/>
      <c r="G636" s="53"/>
      <c r="H636" s="53"/>
      <c r="I636" s="53"/>
      <c r="J636" s="93">
        <v>106</v>
      </c>
      <c r="K636" s="101">
        <v>7610000190</v>
      </c>
      <c r="L636" s="94">
        <v>120</v>
      </c>
      <c r="M636" s="26">
        <v>489400</v>
      </c>
      <c r="N636" s="26">
        <v>489400</v>
      </c>
      <c r="O636" s="26">
        <v>510900</v>
      </c>
      <c r="P636" s="26">
        <v>526100</v>
      </c>
      <c r="Q636" s="26">
        <v>526100</v>
      </c>
      <c r="R636" s="4"/>
    </row>
    <row r="637" spans="1:18" x14ac:dyDescent="0.2">
      <c r="A637" s="38"/>
      <c r="B637" s="21" t="s">
        <v>276</v>
      </c>
      <c r="C637" s="18">
        <v>302000001</v>
      </c>
      <c r="D637" s="27"/>
      <c r="E637" s="20"/>
      <c r="F637" s="20"/>
      <c r="G637" s="53"/>
      <c r="H637" s="53"/>
      <c r="I637" s="53"/>
      <c r="J637" s="93">
        <v>106</v>
      </c>
      <c r="K637" s="101">
        <v>7620000190</v>
      </c>
      <c r="L637" s="94">
        <v>120</v>
      </c>
      <c r="M637" s="26">
        <v>285200</v>
      </c>
      <c r="N637" s="26">
        <v>285100</v>
      </c>
      <c r="O637" s="26">
        <v>332600</v>
      </c>
      <c r="P637" s="26">
        <v>342300</v>
      </c>
      <c r="Q637" s="26">
        <v>342300</v>
      </c>
      <c r="R637" s="4"/>
    </row>
    <row r="638" spans="1:18" x14ac:dyDescent="0.2">
      <c r="A638" s="38"/>
      <c r="B638" s="21" t="s">
        <v>276</v>
      </c>
      <c r="C638" s="18">
        <v>302000001</v>
      </c>
      <c r="D638" s="27"/>
      <c r="E638" s="20"/>
      <c r="F638" s="20"/>
      <c r="G638" s="53"/>
      <c r="H638" s="53"/>
      <c r="I638" s="53"/>
      <c r="J638" s="93">
        <v>106</v>
      </c>
      <c r="K638" s="101">
        <v>7620000190</v>
      </c>
      <c r="L638" s="94">
        <v>240</v>
      </c>
      <c r="M638" s="26">
        <v>300800</v>
      </c>
      <c r="N638" s="26">
        <v>300400</v>
      </c>
      <c r="O638" s="26">
        <v>298900</v>
      </c>
      <c r="P638" s="26">
        <v>298900</v>
      </c>
      <c r="Q638" s="26">
        <v>298900</v>
      </c>
      <c r="R638" s="4"/>
    </row>
    <row r="639" spans="1:18" x14ac:dyDescent="0.2">
      <c r="A639" s="38"/>
      <c r="B639" s="21" t="s">
        <v>276</v>
      </c>
      <c r="C639" s="18">
        <v>302000001</v>
      </c>
      <c r="D639" s="27"/>
      <c r="E639" s="20"/>
      <c r="F639" s="20"/>
      <c r="G639" s="53"/>
      <c r="H639" s="53"/>
      <c r="I639" s="53"/>
      <c r="J639" s="93">
        <v>106</v>
      </c>
      <c r="K639" s="101">
        <v>7620000190</v>
      </c>
      <c r="L639" s="94">
        <v>850</v>
      </c>
      <c r="M639" s="26">
        <v>5000</v>
      </c>
      <c r="N639" s="26">
        <v>5000</v>
      </c>
      <c r="O639" s="26">
        <v>6000</v>
      </c>
      <c r="P639" s="26">
        <v>6000</v>
      </c>
      <c r="Q639" s="26">
        <v>6000</v>
      </c>
      <c r="R639" s="4"/>
    </row>
    <row r="640" spans="1:18" x14ac:dyDescent="0.2">
      <c r="A640" s="38"/>
      <c r="B640" s="21" t="s">
        <v>214</v>
      </c>
      <c r="C640" s="18">
        <v>302000001</v>
      </c>
      <c r="D640" s="27"/>
      <c r="E640" s="20"/>
      <c r="F640" s="20"/>
      <c r="G640" s="53"/>
      <c r="H640" s="53"/>
      <c r="I640" s="53"/>
      <c r="J640" s="93">
        <v>113</v>
      </c>
      <c r="K640" s="101">
        <v>7310000190</v>
      </c>
      <c r="L640" s="94">
        <v>120</v>
      </c>
      <c r="M640" s="26">
        <v>3628800</v>
      </c>
      <c r="N640" s="26">
        <v>3598800</v>
      </c>
      <c r="O640" s="26">
        <v>3773600</v>
      </c>
      <c r="P640" s="26">
        <v>3885700</v>
      </c>
      <c r="Q640" s="26">
        <v>3885700</v>
      </c>
      <c r="R640" s="4"/>
    </row>
    <row r="641" spans="1:18" x14ac:dyDescent="0.2">
      <c r="A641" s="38"/>
      <c r="B641" s="21" t="s">
        <v>214</v>
      </c>
      <c r="C641" s="18">
        <v>302000001</v>
      </c>
      <c r="D641" s="27"/>
      <c r="E641" s="20"/>
      <c r="F641" s="20"/>
      <c r="G641" s="53"/>
      <c r="H641" s="53"/>
      <c r="I641" s="53"/>
      <c r="J641" s="93">
        <v>113</v>
      </c>
      <c r="K641" s="101">
        <v>7310000190</v>
      </c>
      <c r="L641" s="94">
        <v>240</v>
      </c>
      <c r="M641" s="26">
        <v>1909400</v>
      </c>
      <c r="N641" s="26">
        <v>1889300</v>
      </c>
      <c r="O641" s="26">
        <v>1909400</v>
      </c>
      <c r="P641" s="26">
        <v>1905400</v>
      </c>
      <c r="Q641" s="25">
        <v>1903900</v>
      </c>
      <c r="R641" s="4"/>
    </row>
    <row r="642" spans="1:18" x14ac:dyDescent="0.2">
      <c r="A642" s="38"/>
      <c r="B642" s="21" t="s">
        <v>214</v>
      </c>
      <c r="C642" s="18">
        <v>302000001</v>
      </c>
      <c r="D642" s="27"/>
      <c r="E642" s="20"/>
      <c r="F642" s="20"/>
      <c r="G642" s="53"/>
      <c r="H642" s="53"/>
      <c r="I642" s="53"/>
      <c r="J642" s="93">
        <v>113</v>
      </c>
      <c r="K642" s="101">
        <v>7310000190</v>
      </c>
      <c r="L642" s="94">
        <v>850</v>
      </c>
      <c r="M642" s="26">
        <v>5000</v>
      </c>
      <c r="N642" s="26">
        <v>2000</v>
      </c>
      <c r="O642" s="26">
        <v>5000</v>
      </c>
      <c r="P642" s="26">
        <v>5000</v>
      </c>
      <c r="Q642" s="26">
        <v>5000</v>
      </c>
      <c r="R642" s="4"/>
    </row>
    <row r="643" spans="1:18" x14ac:dyDescent="0.2">
      <c r="A643" s="38"/>
      <c r="B643" s="21" t="s">
        <v>211</v>
      </c>
      <c r="C643" s="18">
        <v>302000001</v>
      </c>
      <c r="D643" s="27"/>
      <c r="E643" s="20"/>
      <c r="F643" s="20"/>
      <c r="G643" s="53"/>
      <c r="H643" s="53"/>
      <c r="I643" s="53"/>
      <c r="J643" s="95">
        <v>405</v>
      </c>
      <c r="K643" s="28">
        <v>1210100190</v>
      </c>
      <c r="L643" s="47">
        <v>120</v>
      </c>
      <c r="M643" s="26">
        <v>1140100</v>
      </c>
      <c r="N643" s="26">
        <v>1128700</v>
      </c>
      <c r="O643" s="26">
        <v>1184100</v>
      </c>
      <c r="P643" s="26">
        <v>1219300</v>
      </c>
      <c r="Q643" s="26">
        <v>1219300</v>
      </c>
    </row>
    <row r="644" spans="1:18" x14ac:dyDescent="0.2">
      <c r="A644" s="38"/>
      <c r="B644" s="21" t="s">
        <v>211</v>
      </c>
      <c r="C644" s="18">
        <v>302000001</v>
      </c>
      <c r="D644" s="27"/>
      <c r="E644" s="20"/>
      <c r="F644" s="20"/>
      <c r="G644" s="53"/>
      <c r="H644" s="53"/>
      <c r="I644" s="53"/>
      <c r="J644" s="95">
        <v>405</v>
      </c>
      <c r="K644" s="28">
        <v>1210100190</v>
      </c>
      <c r="L644" s="47">
        <v>240</v>
      </c>
      <c r="M644" s="26">
        <v>217800</v>
      </c>
      <c r="N644" s="26">
        <v>125200</v>
      </c>
      <c r="O644" s="26">
        <v>220500</v>
      </c>
      <c r="P644" s="26">
        <v>220500</v>
      </c>
      <c r="Q644" s="26">
        <v>220500</v>
      </c>
    </row>
    <row r="645" spans="1:18" x14ac:dyDescent="0.2">
      <c r="A645" s="38"/>
      <c r="B645" s="21" t="s">
        <v>211</v>
      </c>
      <c r="C645" s="18">
        <v>302000001</v>
      </c>
      <c r="D645" s="27"/>
      <c r="E645" s="20"/>
      <c r="F645" s="20"/>
      <c r="G645" s="53"/>
      <c r="H645" s="53"/>
      <c r="I645" s="53"/>
      <c r="J645" s="95">
        <v>405</v>
      </c>
      <c r="K645" s="28">
        <v>1210100190</v>
      </c>
      <c r="L645" s="47">
        <v>850</v>
      </c>
      <c r="M645" s="26">
        <v>500</v>
      </c>
      <c r="N645" s="26">
        <v>0</v>
      </c>
      <c r="O645" s="26">
        <v>500</v>
      </c>
      <c r="P645" s="26">
        <v>500</v>
      </c>
      <c r="Q645" s="26">
        <v>500</v>
      </c>
    </row>
    <row r="646" spans="1:18" x14ac:dyDescent="0.2">
      <c r="A646" s="38"/>
      <c r="B646" s="21" t="s">
        <v>220</v>
      </c>
      <c r="C646" s="18">
        <v>302000001</v>
      </c>
      <c r="D646" s="27"/>
      <c r="E646" s="20"/>
      <c r="F646" s="20"/>
      <c r="G646" s="53"/>
      <c r="H646" s="53"/>
      <c r="I646" s="53"/>
      <c r="J646" s="95">
        <v>709</v>
      </c>
      <c r="K646" s="28">
        <v>110400190</v>
      </c>
      <c r="L646" s="47">
        <v>120</v>
      </c>
      <c r="M646" s="26">
        <v>1967300</v>
      </c>
      <c r="N646" s="26">
        <v>1949400</v>
      </c>
      <c r="O646" s="26">
        <v>2046000</v>
      </c>
      <c r="P646" s="26">
        <v>2077100</v>
      </c>
      <c r="Q646" s="26">
        <v>2077100</v>
      </c>
    </row>
    <row r="647" spans="1:18" x14ac:dyDescent="0.2">
      <c r="A647" s="38"/>
      <c r="B647" s="21" t="s">
        <v>220</v>
      </c>
      <c r="C647" s="18">
        <v>302000001</v>
      </c>
      <c r="D647" s="27"/>
      <c r="E647" s="20"/>
      <c r="F647" s="20"/>
      <c r="G647" s="53"/>
      <c r="H647" s="53"/>
      <c r="I647" s="53"/>
      <c r="J647" s="95">
        <v>709</v>
      </c>
      <c r="K647" s="28">
        <v>110400190</v>
      </c>
      <c r="L647" s="47">
        <v>240</v>
      </c>
      <c r="M647" s="26">
        <v>435500</v>
      </c>
      <c r="N647" s="26">
        <v>435400</v>
      </c>
      <c r="O647" s="26">
        <v>435500</v>
      </c>
      <c r="P647" s="26">
        <v>435500</v>
      </c>
      <c r="Q647" s="26">
        <v>435500</v>
      </c>
    </row>
    <row r="648" spans="1:18" x14ac:dyDescent="0.2">
      <c r="A648" s="38"/>
      <c r="B648" s="21" t="s">
        <v>221</v>
      </c>
      <c r="C648" s="18">
        <v>302000001</v>
      </c>
      <c r="D648" s="27"/>
      <c r="E648" s="20"/>
      <c r="F648" s="20"/>
      <c r="G648" s="53"/>
      <c r="H648" s="53"/>
      <c r="I648" s="53"/>
      <c r="J648" s="95">
        <v>709</v>
      </c>
      <c r="K648" s="28">
        <v>1010400190</v>
      </c>
      <c r="L648" s="47">
        <v>120</v>
      </c>
      <c r="M648" s="26">
        <v>700400</v>
      </c>
      <c r="N648" s="26">
        <v>670800</v>
      </c>
      <c r="O648" s="26">
        <v>701800</v>
      </c>
      <c r="P648" s="26">
        <v>722700</v>
      </c>
      <c r="Q648" s="26">
        <v>722700</v>
      </c>
    </row>
    <row r="649" spans="1:18" x14ac:dyDescent="0.2">
      <c r="A649" s="38"/>
      <c r="B649" s="21" t="s">
        <v>221</v>
      </c>
      <c r="C649" s="18">
        <v>302000001</v>
      </c>
      <c r="D649" s="27"/>
      <c r="E649" s="20"/>
      <c r="F649" s="20"/>
      <c r="G649" s="53"/>
      <c r="H649" s="53"/>
      <c r="I649" s="53"/>
      <c r="J649" s="95">
        <v>709</v>
      </c>
      <c r="K649" s="28">
        <v>1010400190</v>
      </c>
      <c r="L649" s="47">
        <v>240</v>
      </c>
      <c r="M649" s="26">
        <v>289900</v>
      </c>
      <c r="N649" s="26">
        <v>188200</v>
      </c>
      <c r="O649" s="26">
        <v>311500</v>
      </c>
      <c r="P649" s="26">
        <v>311500</v>
      </c>
      <c r="Q649" s="26">
        <v>311500</v>
      </c>
    </row>
    <row r="650" spans="1:18" x14ac:dyDescent="0.2">
      <c r="A650" s="38"/>
      <c r="B650" s="21" t="s">
        <v>221</v>
      </c>
      <c r="C650" s="18">
        <v>302000001</v>
      </c>
      <c r="D650" s="27"/>
      <c r="E650" s="20"/>
      <c r="F650" s="20"/>
      <c r="G650" s="53"/>
      <c r="H650" s="53"/>
      <c r="I650" s="53"/>
      <c r="J650" s="95">
        <v>709</v>
      </c>
      <c r="K650" s="28">
        <v>1010400190</v>
      </c>
      <c r="L650" s="47">
        <v>850</v>
      </c>
      <c r="M650" s="26">
        <v>38100</v>
      </c>
      <c r="N650" s="26">
        <v>38000</v>
      </c>
      <c r="O650" s="26">
        <v>40300</v>
      </c>
      <c r="P650" s="26">
        <v>40300</v>
      </c>
      <c r="Q650" s="26">
        <v>40300</v>
      </c>
    </row>
    <row r="651" spans="1:18" x14ac:dyDescent="0.2">
      <c r="A651" s="38"/>
      <c r="B651" s="21" t="s">
        <v>217</v>
      </c>
      <c r="C651" s="18">
        <v>302000001</v>
      </c>
      <c r="D651" s="27"/>
      <c r="E651" s="20"/>
      <c r="F651" s="20"/>
      <c r="G651" s="53"/>
      <c r="H651" s="53"/>
      <c r="I651" s="53"/>
      <c r="J651" s="95">
        <v>804</v>
      </c>
      <c r="K651" s="28">
        <v>710100190</v>
      </c>
      <c r="L651" s="47">
        <v>120</v>
      </c>
      <c r="M651" s="26">
        <v>763200</v>
      </c>
      <c r="N651" s="26">
        <v>744200</v>
      </c>
      <c r="O651" s="26">
        <v>767700</v>
      </c>
      <c r="P651" s="26">
        <v>790300</v>
      </c>
      <c r="Q651" s="26">
        <v>790300</v>
      </c>
    </row>
    <row r="652" spans="1:18" x14ac:dyDescent="0.2">
      <c r="A652" s="38"/>
      <c r="B652" s="21" t="s">
        <v>217</v>
      </c>
      <c r="C652" s="18">
        <v>302000001</v>
      </c>
      <c r="D652" s="27"/>
      <c r="E652" s="20"/>
      <c r="F652" s="20"/>
      <c r="G652" s="53"/>
      <c r="H652" s="53"/>
      <c r="I652" s="53"/>
      <c r="J652" s="95">
        <v>804</v>
      </c>
      <c r="K652" s="28">
        <v>710100190</v>
      </c>
      <c r="L652" s="47">
        <v>240</v>
      </c>
      <c r="M652" s="26">
        <v>159800</v>
      </c>
      <c r="N652" s="26">
        <v>136100</v>
      </c>
      <c r="O652" s="26">
        <v>155000</v>
      </c>
      <c r="P652" s="26">
        <v>155500</v>
      </c>
      <c r="Q652" s="26">
        <v>155500</v>
      </c>
    </row>
    <row r="653" spans="1:18" x14ac:dyDescent="0.2">
      <c r="A653" s="38"/>
      <c r="B653" s="21" t="s">
        <v>217</v>
      </c>
      <c r="C653" s="18">
        <v>302000001</v>
      </c>
      <c r="D653" s="27"/>
      <c r="E653" s="20"/>
      <c r="F653" s="20"/>
      <c r="G653" s="53"/>
      <c r="H653" s="53"/>
      <c r="I653" s="53"/>
      <c r="J653" s="95">
        <v>804</v>
      </c>
      <c r="K653" s="28">
        <v>710100190</v>
      </c>
      <c r="L653" s="47">
        <v>850</v>
      </c>
      <c r="M653" s="26">
        <v>1000</v>
      </c>
      <c r="N653" s="26">
        <v>0</v>
      </c>
      <c r="O653" s="26">
        <v>500</v>
      </c>
      <c r="P653" s="26">
        <v>500</v>
      </c>
      <c r="Q653" s="26">
        <v>500</v>
      </c>
    </row>
    <row r="654" spans="1:18" x14ac:dyDescent="0.2">
      <c r="A654" s="38"/>
      <c r="B654" s="21" t="s">
        <v>218</v>
      </c>
      <c r="C654" s="18">
        <v>302000001</v>
      </c>
      <c r="D654" s="27"/>
      <c r="E654" s="20"/>
      <c r="F654" s="20"/>
      <c r="G654" s="53"/>
      <c r="H654" s="53"/>
      <c r="I654" s="53"/>
      <c r="J654" s="95">
        <v>1105</v>
      </c>
      <c r="K654" s="28">
        <v>810100190</v>
      </c>
      <c r="L654" s="47">
        <v>120</v>
      </c>
      <c r="M654" s="26">
        <v>640400</v>
      </c>
      <c r="N654" s="26">
        <v>637200</v>
      </c>
      <c r="O654" s="26">
        <v>670300</v>
      </c>
      <c r="P654" s="26">
        <v>690100</v>
      </c>
      <c r="Q654" s="26">
        <v>690100</v>
      </c>
    </row>
    <row r="655" spans="1:18" x14ac:dyDescent="0.2">
      <c r="A655" s="38"/>
      <c r="B655" s="21" t="s">
        <v>218</v>
      </c>
      <c r="C655" s="18">
        <v>302000001</v>
      </c>
      <c r="D655" s="27"/>
      <c r="E655" s="20"/>
      <c r="F655" s="20"/>
      <c r="G655" s="53"/>
      <c r="H655" s="53"/>
      <c r="I655" s="53"/>
      <c r="J655" s="95">
        <v>1105</v>
      </c>
      <c r="K655" s="28">
        <v>810100190</v>
      </c>
      <c r="L655" s="47">
        <v>240</v>
      </c>
      <c r="M655" s="26">
        <v>187300</v>
      </c>
      <c r="N655" s="26">
        <v>176000</v>
      </c>
      <c r="O655" s="26">
        <v>345600</v>
      </c>
      <c r="P655" s="26">
        <v>286100</v>
      </c>
      <c r="Q655" s="26">
        <v>286100</v>
      </c>
    </row>
    <row r="656" spans="1:18" x14ac:dyDescent="0.2">
      <c r="A656" s="38"/>
      <c r="B656" s="21" t="s">
        <v>218</v>
      </c>
      <c r="C656" s="18">
        <v>302000001</v>
      </c>
      <c r="D656" s="27"/>
      <c r="E656" s="20"/>
      <c r="F656" s="20"/>
      <c r="G656" s="53"/>
      <c r="H656" s="53"/>
      <c r="I656" s="53"/>
      <c r="J656" s="95">
        <v>1105</v>
      </c>
      <c r="K656" s="28">
        <v>810100190</v>
      </c>
      <c r="L656" s="47">
        <v>850</v>
      </c>
      <c r="M656" s="26">
        <v>1000</v>
      </c>
      <c r="N656" s="26">
        <v>0</v>
      </c>
      <c r="O656" s="26">
        <v>500</v>
      </c>
      <c r="P656" s="26">
        <v>500</v>
      </c>
      <c r="Q656" s="26">
        <v>500</v>
      </c>
    </row>
    <row r="657" spans="1:18" s="17" customFormat="1" ht="25.95" customHeight="1" x14ac:dyDescent="0.25">
      <c r="A657" s="82">
        <v>302000000</v>
      </c>
      <c r="B657" s="11"/>
      <c r="C657" s="12">
        <v>302000002</v>
      </c>
      <c r="D657" s="242" t="s">
        <v>6</v>
      </c>
      <c r="E657" s="242"/>
      <c r="F657" s="242"/>
      <c r="G657" s="59"/>
      <c r="H657" s="59"/>
      <c r="I657" s="59"/>
      <c r="J657" s="13"/>
      <c r="K657" s="14"/>
      <c r="L657" s="46"/>
      <c r="M657" s="15">
        <f>SUM(M676:M688)</f>
        <v>108334300</v>
      </c>
      <c r="N657" s="15">
        <f>SUM(N676:N688)</f>
        <v>108334200</v>
      </c>
      <c r="O657" s="15">
        <f>SUM(O676:O688)</f>
        <v>112294500</v>
      </c>
      <c r="P657" s="15">
        <f>SUM(P676:P688)</f>
        <v>115343800</v>
      </c>
      <c r="Q657" s="15">
        <f>SUM(Q676:Q688)</f>
        <v>115343800</v>
      </c>
      <c r="R657" s="16"/>
    </row>
    <row r="658" spans="1:18" s="17" customFormat="1" ht="20.399999999999999" x14ac:dyDescent="0.25">
      <c r="A658" s="82"/>
      <c r="B658" s="11"/>
      <c r="C658" s="18">
        <v>302000002</v>
      </c>
      <c r="D658" s="109"/>
      <c r="E658" s="109"/>
      <c r="F658" s="29" t="s">
        <v>122</v>
      </c>
      <c r="G658" s="55" t="s">
        <v>59</v>
      </c>
      <c r="H658" s="56">
        <v>42005</v>
      </c>
      <c r="I658" s="59"/>
      <c r="J658" s="13"/>
      <c r="K658" s="14"/>
      <c r="L658" s="46"/>
      <c r="M658" s="15"/>
      <c r="N658" s="15"/>
      <c r="O658" s="15"/>
      <c r="P658" s="15"/>
      <c r="Q658" s="15"/>
      <c r="R658" s="16"/>
    </row>
    <row r="659" spans="1:18" s="17" customFormat="1" ht="20.399999999999999" x14ac:dyDescent="0.25">
      <c r="A659" s="82"/>
      <c r="B659" s="11"/>
      <c r="C659" s="18">
        <v>302000002</v>
      </c>
      <c r="D659" s="109"/>
      <c r="E659" s="109"/>
      <c r="F659" s="20" t="s">
        <v>134</v>
      </c>
      <c r="G659" s="53" t="s">
        <v>92</v>
      </c>
      <c r="H659" s="54">
        <v>42005</v>
      </c>
      <c r="I659" s="59"/>
      <c r="J659" s="13"/>
      <c r="K659" s="14"/>
      <c r="L659" s="46"/>
      <c r="M659" s="15"/>
      <c r="N659" s="15"/>
      <c r="O659" s="15"/>
      <c r="P659" s="15"/>
      <c r="Q659" s="15"/>
      <c r="R659" s="16"/>
    </row>
    <row r="660" spans="1:18" s="17" customFormat="1" ht="20.399999999999999" x14ac:dyDescent="0.25">
      <c r="A660" s="82"/>
      <c r="B660" s="11"/>
      <c r="C660" s="18">
        <v>302000002</v>
      </c>
      <c r="D660" s="109"/>
      <c r="E660" s="109"/>
      <c r="F660" s="29" t="s">
        <v>153</v>
      </c>
      <c r="G660" s="55" t="s">
        <v>59</v>
      </c>
      <c r="H660" s="56">
        <v>42005</v>
      </c>
      <c r="I660" s="59"/>
      <c r="J660" s="13"/>
      <c r="K660" s="14"/>
      <c r="L660" s="46"/>
      <c r="M660" s="15"/>
      <c r="N660" s="15"/>
      <c r="O660" s="15"/>
      <c r="P660" s="15"/>
      <c r="Q660" s="15"/>
      <c r="R660" s="16"/>
    </row>
    <row r="661" spans="1:18" s="17" customFormat="1" ht="20.399999999999999" x14ac:dyDescent="0.25">
      <c r="A661" s="82"/>
      <c r="B661" s="11"/>
      <c r="C661" s="18">
        <v>302000002</v>
      </c>
      <c r="D661" s="109"/>
      <c r="E661" s="109"/>
      <c r="F661" s="29" t="s">
        <v>163</v>
      </c>
      <c r="G661" s="55" t="s">
        <v>59</v>
      </c>
      <c r="H661" s="56">
        <v>42005</v>
      </c>
      <c r="I661" s="59"/>
      <c r="J661" s="13"/>
      <c r="K661" s="14"/>
      <c r="L661" s="46"/>
      <c r="M661" s="15"/>
      <c r="N661" s="15"/>
      <c r="O661" s="15"/>
      <c r="P661" s="15"/>
      <c r="Q661" s="15"/>
      <c r="R661" s="16"/>
    </row>
    <row r="662" spans="1:18" s="17" customFormat="1" ht="20.399999999999999" x14ac:dyDescent="0.25">
      <c r="A662" s="82"/>
      <c r="B662" s="11"/>
      <c r="C662" s="18">
        <v>302000002</v>
      </c>
      <c r="D662" s="109"/>
      <c r="E662" s="109"/>
      <c r="F662" s="20" t="s">
        <v>141</v>
      </c>
      <c r="G662" s="53" t="s">
        <v>144</v>
      </c>
      <c r="H662" s="54">
        <v>42005</v>
      </c>
      <c r="I662" s="59"/>
      <c r="J662" s="13"/>
      <c r="K662" s="14"/>
      <c r="L662" s="46"/>
      <c r="M662" s="15"/>
      <c r="N662" s="15"/>
      <c r="O662" s="15"/>
      <c r="P662" s="15"/>
      <c r="Q662" s="15"/>
      <c r="R662" s="16"/>
    </row>
    <row r="663" spans="1:18" ht="20.399999999999999" x14ac:dyDescent="0.2">
      <c r="A663" s="38"/>
      <c r="B663" s="21"/>
      <c r="C663" s="18">
        <v>302000002</v>
      </c>
      <c r="D663" s="27"/>
      <c r="E663" s="20"/>
      <c r="F663" s="29" t="s">
        <v>172</v>
      </c>
      <c r="G663" s="55" t="s">
        <v>150</v>
      </c>
      <c r="H663" s="56">
        <v>40388</v>
      </c>
      <c r="I663" s="53"/>
      <c r="J663" s="22"/>
      <c r="K663" s="23"/>
      <c r="L663" s="47"/>
      <c r="M663" s="26"/>
      <c r="N663" s="26"/>
      <c r="O663" s="26"/>
      <c r="P663" s="26"/>
      <c r="Q663" s="25"/>
      <c r="R663" s="4"/>
    </row>
    <row r="664" spans="1:18" ht="20.399999999999999" x14ac:dyDescent="0.2">
      <c r="A664" s="38"/>
      <c r="B664" s="21"/>
      <c r="C664" s="18">
        <v>302000002</v>
      </c>
      <c r="D664" s="27"/>
      <c r="E664" s="20"/>
      <c r="F664" s="29" t="s">
        <v>173</v>
      </c>
      <c r="G664" s="55" t="s">
        <v>150</v>
      </c>
      <c r="H664" s="56">
        <v>40353</v>
      </c>
      <c r="I664" s="53"/>
      <c r="J664" s="22"/>
      <c r="K664" s="23"/>
      <c r="L664" s="47"/>
      <c r="M664" s="26"/>
      <c r="N664" s="26"/>
      <c r="O664" s="26"/>
      <c r="P664" s="26"/>
      <c r="Q664" s="25"/>
      <c r="R664" s="4"/>
    </row>
    <row r="665" spans="1:18" ht="20.399999999999999" x14ac:dyDescent="0.2">
      <c r="A665" s="38"/>
      <c r="B665" s="21"/>
      <c r="C665" s="18">
        <v>302000002</v>
      </c>
      <c r="D665" s="27"/>
      <c r="E665" s="20"/>
      <c r="F665" s="29" t="s">
        <v>174</v>
      </c>
      <c r="G665" s="55" t="s">
        <v>150</v>
      </c>
      <c r="H665" s="56" t="s">
        <v>225</v>
      </c>
      <c r="I665" s="53"/>
      <c r="J665" s="22"/>
      <c r="K665" s="23"/>
      <c r="L665" s="47"/>
      <c r="M665" s="26"/>
      <c r="N665" s="26"/>
      <c r="O665" s="26"/>
      <c r="P665" s="26"/>
      <c r="Q665" s="25"/>
      <c r="R665" s="4"/>
    </row>
    <row r="666" spans="1:18" ht="20.399999999999999" x14ac:dyDescent="0.2">
      <c r="A666" s="38"/>
      <c r="B666" s="21"/>
      <c r="C666" s="18">
        <v>302000002</v>
      </c>
      <c r="D666" s="27"/>
      <c r="E666" s="20"/>
      <c r="F666" s="29" t="s">
        <v>262</v>
      </c>
      <c r="G666" s="55" t="s">
        <v>150</v>
      </c>
      <c r="H666" s="56">
        <v>39870</v>
      </c>
      <c r="I666" s="53"/>
      <c r="J666" s="22"/>
      <c r="K666" s="23"/>
      <c r="L666" s="47"/>
      <c r="M666" s="26"/>
      <c r="N666" s="26"/>
      <c r="O666" s="26"/>
      <c r="P666" s="26"/>
      <c r="Q666" s="25"/>
      <c r="R666" s="4"/>
    </row>
    <row r="667" spans="1:18" ht="20.399999999999999" x14ac:dyDescent="0.2">
      <c r="A667" s="38"/>
      <c r="B667" s="21"/>
      <c r="C667" s="18">
        <v>302000002</v>
      </c>
      <c r="D667" s="27"/>
      <c r="E667" s="20"/>
      <c r="F667" s="29" t="s">
        <v>175</v>
      </c>
      <c r="G667" s="55" t="s">
        <v>150</v>
      </c>
      <c r="H667" s="56">
        <v>40179</v>
      </c>
      <c r="I667" s="53"/>
      <c r="J667" s="22"/>
      <c r="K667" s="23"/>
      <c r="L667" s="47"/>
      <c r="M667" s="26"/>
      <c r="N667" s="26"/>
      <c r="O667" s="26"/>
      <c r="P667" s="26"/>
      <c r="Q667" s="25"/>
      <c r="R667" s="4"/>
    </row>
    <row r="668" spans="1:18" ht="20.399999999999999" x14ac:dyDescent="0.2">
      <c r="A668" s="38"/>
      <c r="B668" s="21"/>
      <c r="C668" s="18">
        <v>302000002</v>
      </c>
      <c r="D668" s="27"/>
      <c r="E668" s="20"/>
      <c r="F668" s="29" t="s">
        <v>176</v>
      </c>
      <c r="G668" s="55" t="s">
        <v>150</v>
      </c>
      <c r="H668" s="56">
        <v>42277</v>
      </c>
      <c r="I668" s="53"/>
      <c r="J668" s="22"/>
      <c r="K668" s="23"/>
      <c r="L668" s="47"/>
      <c r="M668" s="26"/>
      <c r="N668" s="26"/>
      <c r="O668" s="26"/>
      <c r="P668" s="26"/>
      <c r="Q668" s="25"/>
      <c r="R668" s="4"/>
    </row>
    <row r="669" spans="1:18" ht="30.6" x14ac:dyDescent="0.2">
      <c r="A669" s="38"/>
      <c r="B669" s="21"/>
      <c r="C669" s="18">
        <v>302000002</v>
      </c>
      <c r="D669" s="27"/>
      <c r="E669" s="20"/>
      <c r="F669" s="29" t="s">
        <v>180</v>
      </c>
      <c r="G669" s="55" t="s">
        <v>150</v>
      </c>
      <c r="H669" s="56">
        <v>42669</v>
      </c>
      <c r="I669" s="53"/>
      <c r="J669" s="22"/>
      <c r="K669" s="23"/>
      <c r="L669" s="47"/>
      <c r="M669" s="26"/>
      <c r="N669" s="26"/>
      <c r="O669" s="26"/>
      <c r="P669" s="26"/>
      <c r="Q669" s="25"/>
      <c r="R669" s="4"/>
    </row>
    <row r="670" spans="1:18" ht="20.399999999999999" x14ac:dyDescent="0.2">
      <c r="A670" s="38"/>
      <c r="B670" s="21"/>
      <c r="C670" s="18">
        <v>302000002</v>
      </c>
      <c r="D670" s="27"/>
      <c r="E670" s="20"/>
      <c r="F670" s="29" t="s">
        <v>178</v>
      </c>
      <c r="G670" s="55" t="s">
        <v>150</v>
      </c>
      <c r="H670" s="56">
        <v>41905</v>
      </c>
      <c r="I670" s="53"/>
      <c r="J670" s="22"/>
      <c r="K670" s="23"/>
      <c r="L670" s="47"/>
      <c r="M670" s="26"/>
      <c r="N670" s="26"/>
      <c r="O670" s="26"/>
      <c r="P670" s="26"/>
      <c r="Q670" s="25"/>
      <c r="R670" s="4"/>
    </row>
    <row r="671" spans="1:18" ht="20.399999999999999" x14ac:dyDescent="0.2">
      <c r="A671" s="38"/>
      <c r="B671" s="21"/>
      <c r="C671" s="18">
        <v>302000002</v>
      </c>
      <c r="D671" s="27"/>
      <c r="E671" s="20"/>
      <c r="F671" s="29" t="s">
        <v>179</v>
      </c>
      <c r="G671" s="55" t="s">
        <v>150</v>
      </c>
      <c r="H671" s="55" t="s">
        <v>177</v>
      </c>
      <c r="I671" s="53"/>
      <c r="J671" s="22"/>
      <c r="K671" s="23"/>
      <c r="L671" s="47"/>
      <c r="M671" s="26"/>
      <c r="N671" s="26"/>
      <c r="O671" s="26"/>
      <c r="P671" s="26"/>
      <c r="Q671" s="25"/>
      <c r="R671" s="4"/>
    </row>
    <row r="672" spans="1:18" ht="20.399999999999999" x14ac:dyDescent="0.2">
      <c r="A672" s="38"/>
      <c r="B672" s="21"/>
      <c r="C672" s="18">
        <v>302000002</v>
      </c>
      <c r="D672" s="27"/>
      <c r="E672" s="20"/>
      <c r="F672" s="29" t="s">
        <v>261</v>
      </c>
      <c r="G672" s="55" t="s">
        <v>150</v>
      </c>
      <c r="H672" s="56">
        <v>43891</v>
      </c>
      <c r="I672" s="53"/>
      <c r="J672" s="22"/>
      <c r="K672" s="23"/>
      <c r="L672" s="47"/>
      <c r="M672" s="26"/>
      <c r="N672" s="26"/>
      <c r="O672" s="26"/>
      <c r="P672" s="26"/>
      <c r="Q672" s="25"/>
      <c r="R672" s="4"/>
    </row>
    <row r="673" spans="1:18" ht="20.399999999999999" x14ac:dyDescent="0.2">
      <c r="A673" s="38"/>
      <c r="B673" s="21"/>
      <c r="C673" s="18">
        <v>302000002</v>
      </c>
      <c r="D673" s="27"/>
      <c r="E673" s="20"/>
      <c r="F673" s="29" t="s">
        <v>127</v>
      </c>
      <c r="G673" s="55" t="s">
        <v>92</v>
      </c>
      <c r="H673" s="56" t="s">
        <v>226</v>
      </c>
      <c r="I673" s="53"/>
      <c r="J673" s="22"/>
      <c r="K673" s="23"/>
      <c r="L673" s="47"/>
      <c r="M673" s="26"/>
      <c r="N673" s="26"/>
      <c r="O673" s="26"/>
      <c r="P673" s="26"/>
      <c r="Q673" s="25"/>
      <c r="R673" s="4"/>
    </row>
    <row r="674" spans="1:18" ht="20.399999999999999" x14ac:dyDescent="0.2">
      <c r="A674" s="38"/>
      <c r="B674" s="21"/>
      <c r="C674" s="18">
        <v>302000002</v>
      </c>
      <c r="D674" s="27"/>
      <c r="E674" s="20"/>
      <c r="F674" s="123" t="s">
        <v>466</v>
      </c>
      <c r="G674" s="55" t="s">
        <v>150</v>
      </c>
      <c r="H674" s="56">
        <v>41905</v>
      </c>
      <c r="I674" s="53"/>
      <c r="J674" s="22"/>
      <c r="K674" s="23"/>
      <c r="L674" s="47"/>
      <c r="M674" s="26"/>
      <c r="N674" s="26"/>
      <c r="O674" s="26"/>
      <c r="P674" s="26"/>
      <c r="Q674" s="25"/>
      <c r="R674" s="4"/>
    </row>
    <row r="675" spans="1:18" ht="20.399999999999999" x14ac:dyDescent="0.2">
      <c r="A675" s="38"/>
      <c r="B675" s="21"/>
      <c r="C675" s="18">
        <v>302000002</v>
      </c>
      <c r="D675" s="27"/>
      <c r="E675" s="20"/>
      <c r="F675" s="29" t="s">
        <v>359</v>
      </c>
      <c r="G675" s="55" t="s">
        <v>361</v>
      </c>
      <c r="H675" s="56">
        <v>44497</v>
      </c>
      <c r="I675" s="53"/>
      <c r="J675" s="22"/>
      <c r="K675" s="23"/>
      <c r="L675" s="47"/>
      <c r="M675" s="26"/>
      <c r="N675" s="26"/>
      <c r="O675" s="26"/>
      <c r="P675" s="26"/>
      <c r="Q675" s="25"/>
    </row>
    <row r="676" spans="1:18" x14ac:dyDescent="0.2">
      <c r="A676" s="38"/>
      <c r="B676" s="21" t="s">
        <v>213</v>
      </c>
      <c r="C676" s="18">
        <v>302000002</v>
      </c>
      <c r="D676" s="27"/>
      <c r="E676" s="20"/>
      <c r="F676" s="29"/>
      <c r="G676" s="55"/>
      <c r="H676" s="56"/>
      <c r="I676" s="53"/>
      <c r="J676" s="93">
        <v>102</v>
      </c>
      <c r="K676" s="101">
        <v>7010000190</v>
      </c>
      <c r="L676" s="94">
        <v>120</v>
      </c>
      <c r="M676" s="26">
        <v>2266200</v>
      </c>
      <c r="N676" s="26">
        <v>2266200</v>
      </c>
      <c r="O676" s="26">
        <v>2356900</v>
      </c>
      <c r="P676" s="26">
        <v>2427100</v>
      </c>
      <c r="Q676" s="26">
        <v>2427100</v>
      </c>
      <c r="R676" s="4"/>
    </row>
    <row r="677" spans="1:18" x14ac:dyDescent="0.2">
      <c r="A677" s="38"/>
      <c r="B677" s="21" t="s">
        <v>275</v>
      </c>
      <c r="C677" s="18">
        <v>302000002</v>
      </c>
      <c r="D677" s="27"/>
      <c r="E677" s="20"/>
      <c r="F677" s="20"/>
      <c r="G677" s="53"/>
      <c r="H677" s="53"/>
      <c r="I677" s="53"/>
      <c r="J677" s="93">
        <v>103</v>
      </c>
      <c r="K677" s="101">
        <v>7110000190</v>
      </c>
      <c r="L677" s="94">
        <v>120</v>
      </c>
      <c r="M677" s="26">
        <v>1480700</v>
      </c>
      <c r="N677" s="26">
        <v>1480700</v>
      </c>
      <c r="O677" s="26">
        <v>1539900</v>
      </c>
      <c r="P677" s="26">
        <v>1585800</v>
      </c>
      <c r="Q677" s="26">
        <v>1585800</v>
      </c>
      <c r="R677" s="4"/>
    </row>
    <row r="678" spans="1:18" x14ac:dyDescent="0.2">
      <c r="A678" s="38"/>
      <c r="B678" s="21" t="s">
        <v>275</v>
      </c>
      <c r="C678" s="18">
        <v>302000002</v>
      </c>
      <c r="D678" s="27"/>
      <c r="E678" s="20"/>
      <c r="F678" s="20"/>
      <c r="G678" s="53"/>
      <c r="H678" s="53"/>
      <c r="I678" s="53"/>
      <c r="J678" s="93">
        <v>103</v>
      </c>
      <c r="K678" s="101">
        <v>7130000190</v>
      </c>
      <c r="L678" s="94">
        <v>120</v>
      </c>
      <c r="M678" s="26">
        <v>1646500</v>
      </c>
      <c r="N678" s="26">
        <v>1646500</v>
      </c>
      <c r="O678" s="26">
        <v>1712300</v>
      </c>
      <c r="P678" s="26">
        <v>1763400</v>
      </c>
      <c r="Q678" s="26">
        <v>1763400</v>
      </c>
      <c r="R678" s="4"/>
    </row>
    <row r="679" spans="1:18" x14ac:dyDescent="0.2">
      <c r="A679" s="38"/>
      <c r="B679" s="21" t="s">
        <v>213</v>
      </c>
      <c r="C679" s="18">
        <v>302000002</v>
      </c>
      <c r="D679" s="27"/>
      <c r="E679" s="20"/>
      <c r="F679" s="20"/>
      <c r="G679" s="53"/>
      <c r="H679" s="53"/>
      <c r="I679" s="53"/>
      <c r="J679" s="93">
        <v>104</v>
      </c>
      <c r="K679" s="101">
        <v>7210000190</v>
      </c>
      <c r="L679" s="94">
        <v>120</v>
      </c>
      <c r="M679" s="26">
        <v>53425100</v>
      </c>
      <c r="N679" s="26">
        <v>53425100</v>
      </c>
      <c r="O679" s="26">
        <v>55504600</v>
      </c>
      <c r="P679" s="26">
        <v>56920600</v>
      </c>
      <c r="Q679" s="26">
        <v>56920600</v>
      </c>
    </row>
    <row r="680" spans="1:18" x14ac:dyDescent="0.2">
      <c r="A680" s="38"/>
      <c r="B680" s="21" t="s">
        <v>212</v>
      </c>
      <c r="C680" s="18">
        <v>302000002</v>
      </c>
      <c r="D680" s="27"/>
      <c r="E680" s="20"/>
      <c r="F680" s="20"/>
      <c r="G680" s="53"/>
      <c r="H680" s="53"/>
      <c r="I680" s="53"/>
      <c r="J680" s="93">
        <v>106</v>
      </c>
      <c r="K680" s="101">
        <v>7510000190</v>
      </c>
      <c r="L680" s="94">
        <v>120</v>
      </c>
      <c r="M680" s="26">
        <v>17959200</v>
      </c>
      <c r="N680" s="26">
        <v>17959200</v>
      </c>
      <c r="O680" s="26">
        <v>18111700</v>
      </c>
      <c r="P680" s="26">
        <v>18567000</v>
      </c>
      <c r="Q680" s="26">
        <v>18567000</v>
      </c>
    </row>
    <row r="681" spans="1:18" x14ac:dyDescent="0.2">
      <c r="A681" s="38"/>
      <c r="B681" s="21" t="s">
        <v>276</v>
      </c>
      <c r="C681" s="18">
        <v>302000002</v>
      </c>
      <c r="D681" s="27"/>
      <c r="E681" s="20"/>
      <c r="F681" s="20"/>
      <c r="G681" s="53"/>
      <c r="H681" s="53"/>
      <c r="I681" s="53"/>
      <c r="J681" s="93">
        <v>106</v>
      </c>
      <c r="K681" s="101">
        <v>7610000190</v>
      </c>
      <c r="L681" s="94">
        <v>120</v>
      </c>
      <c r="M681" s="26">
        <v>1628400</v>
      </c>
      <c r="N681" s="26">
        <v>1628400</v>
      </c>
      <c r="O681" s="26">
        <v>1691600</v>
      </c>
      <c r="P681" s="26">
        <v>1742000</v>
      </c>
      <c r="Q681" s="26">
        <v>1742000</v>
      </c>
    </row>
    <row r="682" spans="1:18" x14ac:dyDescent="0.2">
      <c r="A682" s="38"/>
      <c r="B682" s="21" t="s">
        <v>276</v>
      </c>
      <c r="C682" s="18">
        <v>302000002</v>
      </c>
      <c r="D682" s="27"/>
      <c r="E682" s="20"/>
      <c r="F682" s="20"/>
      <c r="G682" s="53"/>
      <c r="H682" s="53"/>
      <c r="I682" s="53"/>
      <c r="J682" s="93">
        <v>106</v>
      </c>
      <c r="K682" s="101">
        <v>7620000190</v>
      </c>
      <c r="L682" s="94">
        <v>120</v>
      </c>
      <c r="M682" s="26">
        <v>833600</v>
      </c>
      <c r="N682" s="26">
        <v>833600</v>
      </c>
      <c r="O682" s="26">
        <v>1101400</v>
      </c>
      <c r="P682" s="26">
        <v>1133300</v>
      </c>
      <c r="Q682" s="26">
        <v>1133300</v>
      </c>
    </row>
    <row r="683" spans="1:18" x14ac:dyDescent="0.2">
      <c r="A683" s="38"/>
      <c r="B683" s="21" t="s">
        <v>214</v>
      </c>
      <c r="C683" s="18">
        <v>302000002</v>
      </c>
      <c r="D683" s="27"/>
      <c r="E683" s="20"/>
      <c r="F683" s="20"/>
      <c r="G683" s="53"/>
      <c r="H683" s="53"/>
      <c r="I683" s="53"/>
      <c r="J683" s="93">
        <v>113</v>
      </c>
      <c r="K683" s="101">
        <v>7310000190</v>
      </c>
      <c r="L683" s="94">
        <v>120</v>
      </c>
      <c r="M683" s="26">
        <v>12016300</v>
      </c>
      <c r="N683" s="26">
        <v>12016300</v>
      </c>
      <c r="O683" s="26">
        <v>12495400</v>
      </c>
      <c r="P683" s="26">
        <v>12866500</v>
      </c>
      <c r="Q683" s="26">
        <v>12866500</v>
      </c>
    </row>
    <row r="684" spans="1:18" x14ac:dyDescent="0.2">
      <c r="A684" s="38"/>
      <c r="B684" s="21" t="s">
        <v>211</v>
      </c>
      <c r="C684" s="18">
        <v>302000002</v>
      </c>
      <c r="D684" s="27"/>
      <c r="E684" s="20"/>
      <c r="F684" s="20"/>
      <c r="G684" s="53"/>
      <c r="H684" s="53"/>
      <c r="I684" s="53"/>
      <c r="J684" s="95">
        <v>405</v>
      </c>
      <c r="K684" s="28">
        <v>1210100190</v>
      </c>
      <c r="L684" s="94">
        <v>120</v>
      </c>
      <c r="M684" s="26">
        <v>3768400</v>
      </c>
      <c r="N684" s="26">
        <v>3768400</v>
      </c>
      <c r="O684" s="26">
        <v>3920600</v>
      </c>
      <c r="P684" s="26">
        <v>4037300</v>
      </c>
      <c r="Q684" s="26">
        <v>4037300</v>
      </c>
    </row>
    <row r="685" spans="1:18" x14ac:dyDescent="0.2">
      <c r="A685" s="38"/>
      <c r="B685" s="21" t="s">
        <v>220</v>
      </c>
      <c r="C685" s="18">
        <v>302000002</v>
      </c>
      <c r="D685" s="27"/>
      <c r="E685" s="20"/>
      <c r="F685" s="20"/>
      <c r="G685" s="53"/>
      <c r="H685" s="53"/>
      <c r="I685" s="53"/>
      <c r="J685" s="95">
        <v>709</v>
      </c>
      <c r="K685" s="28">
        <v>110400190</v>
      </c>
      <c r="L685" s="94">
        <v>120</v>
      </c>
      <c r="M685" s="26">
        <v>6514200</v>
      </c>
      <c r="N685" s="26">
        <v>6514200</v>
      </c>
      <c r="O685" s="26">
        <v>6774800</v>
      </c>
      <c r="P685" s="26">
        <v>7005900</v>
      </c>
      <c r="Q685" s="26">
        <v>7005900</v>
      </c>
    </row>
    <row r="686" spans="1:18" x14ac:dyDescent="0.2">
      <c r="A686" s="38"/>
      <c r="B686" s="21" t="s">
        <v>221</v>
      </c>
      <c r="C686" s="18">
        <v>302000002</v>
      </c>
      <c r="D686" s="27"/>
      <c r="E686" s="20"/>
      <c r="F686" s="20"/>
      <c r="G686" s="53"/>
      <c r="H686" s="53"/>
      <c r="I686" s="53"/>
      <c r="J686" s="95">
        <v>709</v>
      </c>
      <c r="K686" s="28">
        <v>1010400190</v>
      </c>
      <c r="L686" s="94">
        <v>120</v>
      </c>
      <c r="M686" s="26">
        <v>2229900</v>
      </c>
      <c r="N686" s="26">
        <v>2229900</v>
      </c>
      <c r="O686" s="26">
        <v>2323900</v>
      </c>
      <c r="P686" s="26">
        <v>2392900</v>
      </c>
      <c r="Q686" s="26">
        <v>2392900</v>
      </c>
    </row>
    <row r="687" spans="1:18" x14ac:dyDescent="0.2">
      <c r="A687" s="38"/>
      <c r="B687" s="21" t="s">
        <v>217</v>
      </c>
      <c r="C687" s="18">
        <v>302000002</v>
      </c>
      <c r="D687" s="27"/>
      <c r="E687" s="20"/>
      <c r="F687" s="20"/>
      <c r="G687" s="53"/>
      <c r="H687" s="53"/>
      <c r="I687" s="53"/>
      <c r="J687" s="95">
        <v>804</v>
      </c>
      <c r="K687" s="28">
        <v>710100190</v>
      </c>
      <c r="L687" s="94">
        <v>120</v>
      </c>
      <c r="M687" s="26">
        <v>2438000</v>
      </c>
      <c r="N687" s="26">
        <v>2438000</v>
      </c>
      <c r="O687" s="26">
        <v>2541800</v>
      </c>
      <c r="P687" s="26">
        <v>2616700</v>
      </c>
      <c r="Q687" s="26">
        <v>2616700</v>
      </c>
    </row>
    <row r="688" spans="1:18" x14ac:dyDescent="0.2">
      <c r="A688" s="38"/>
      <c r="B688" s="21" t="s">
        <v>218</v>
      </c>
      <c r="C688" s="18">
        <v>302000002</v>
      </c>
      <c r="D688" s="27"/>
      <c r="E688" s="20"/>
      <c r="F688" s="20"/>
      <c r="G688" s="53"/>
      <c r="H688" s="53"/>
      <c r="I688" s="53"/>
      <c r="J688" s="95">
        <v>1105</v>
      </c>
      <c r="K688" s="28">
        <v>810100190</v>
      </c>
      <c r="L688" s="94">
        <v>120</v>
      </c>
      <c r="M688" s="26">
        <v>2127800</v>
      </c>
      <c r="N688" s="26">
        <v>2127700</v>
      </c>
      <c r="O688" s="26">
        <v>2219600</v>
      </c>
      <c r="P688" s="26">
        <v>2285300</v>
      </c>
      <c r="Q688" s="26">
        <v>2285300</v>
      </c>
    </row>
    <row r="689" spans="1:18" s="17" customFormat="1" ht="30.45" customHeight="1" x14ac:dyDescent="0.25">
      <c r="A689" s="82">
        <v>302000000</v>
      </c>
      <c r="B689" s="11"/>
      <c r="C689" s="12">
        <v>302000003</v>
      </c>
      <c r="D689" s="242" t="s">
        <v>312</v>
      </c>
      <c r="E689" s="242"/>
      <c r="F689" s="242"/>
      <c r="G689" s="59"/>
      <c r="H689" s="59"/>
      <c r="I689" s="59"/>
      <c r="J689" s="13"/>
      <c r="K689" s="14"/>
      <c r="L689" s="46"/>
      <c r="M689" s="15">
        <f t="shared" ref="M689" si="24">SUM(M692)</f>
        <v>1353100</v>
      </c>
      <c r="N689" s="15">
        <f t="shared" ref="N689" si="25">SUM(N692)</f>
        <v>1353100</v>
      </c>
      <c r="O689" s="15">
        <f t="shared" ref="O689:Q689" si="26">SUM(O692)</f>
        <v>0</v>
      </c>
      <c r="P689" s="15">
        <f t="shared" si="26"/>
        <v>0</v>
      </c>
      <c r="Q689" s="15">
        <f t="shared" si="26"/>
        <v>0</v>
      </c>
      <c r="R689" s="16"/>
    </row>
    <row r="690" spans="1:18" x14ac:dyDescent="0.2">
      <c r="A690" s="38"/>
      <c r="B690" s="21"/>
      <c r="C690" s="18">
        <v>302000003</v>
      </c>
      <c r="D690" s="27"/>
      <c r="E690" s="20"/>
      <c r="F690" s="20" t="s">
        <v>258</v>
      </c>
      <c r="G690" s="53" t="s">
        <v>181</v>
      </c>
      <c r="H690" s="54">
        <v>43711</v>
      </c>
      <c r="I690" s="54">
        <v>44513</v>
      </c>
      <c r="J690" s="22"/>
      <c r="K690" s="23"/>
      <c r="L690" s="47"/>
      <c r="M690" s="26"/>
      <c r="N690" s="26"/>
      <c r="O690" s="26"/>
      <c r="P690" s="26"/>
      <c r="Q690" s="25"/>
    </row>
    <row r="691" spans="1:18" x14ac:dyDescent="0.2">
      <c r="A691" s="38"/>
      <c r="B691" s="21"/>
      <c r="C691" s="18">
        <v>302000003</v>
      </c>
      <c r="D691" s="27"/>
      <c r="E691" s="20"/>
      <c r="F691" s="20" t="s">
        <v>396</v>
      </c>
      <c r="G691" s="53" t="s">
        <v>181</v>
      </c>
      <c r="H691" s="54">
        <v>44410</v>
      </c>
      <c r="I691" s="54">
        <v>45139</v>
      </c>
      <c r="J691" s="22"/>
      <c r="K691" s="23"/>
      <c r="L691" s="47"/>
      <c r="M691" s="26"/>
      <c r="N691" s="26"/>
      <c r="O691" s="26"/>
      <c r="P691" s="26"/>
      <c r="Q691" s="25"/>
    </row>
    <row r="692" spans="1:18" x14ac:dyDescent="0.2">
      <c r="A692" s="38"/>
      <c r="B692" s="21" t="s">
        <v>213</v>
      </c>
      <c r="C692" s="18">
        <v>302000003</v>
      </c>
      <c r="D692" s="27"/>
      <c r="E692" s="20"/>
      <c r="F692" s="20"/>
      <c r="G692" s="53"/>
      <c r="H692" s="53"/>
      <c r="I692" s="53"/>
      <c r="J692" s="22">
        <v>1301</v>
      </c>
      <c r="K692" s="23">
        <v>7520010150</v>
      </c>
      <c r="L692" s="47">
        <v>730</v>
      </c>
      <c r="M692" s="26">
        <v>1353100</v>
      </c>
      <c r="N692" s="26">
        <v>1353100</v>
      </c>
      <c r="O692" s="26">
        <v>0</v>
      </c>
      <c r="P692" s="26">
        <v>0</v>
      </c>
      <c r="Q692" s="25">
        <v>0</v>
      </c>
    </row>
    <row r="693" spans="1:18" s="17" customFormat="1" ht="48" customHeight="1" x14ac:dyDescent="0.25">
      <c r="A693" s="82">
        <v>302000000</v>
      </c>
      <c r="B693" s="11"/>
      <c r="C693" s="12">
        <v>302000008</v>
      </c>
      <c r="D693" s="242" t="s">
        <v>14</v>
      </c>
      <c r="E693" s="242"/>
      <c r="F693" s="242"/>
      <c r="G693" s="59"/>
      <c r="H693" s="59"/>
      <c r="I693" s="59"/>
      <c r="J693" s="13"/>
      <c r="K693" s="14"/>
      <c r="L693" s="46"/>
      <c r="M693" s="15">
        <f t="shared" ref="M693" si="27">SUM(M699:M705)</f>
        <v>46213500</v>
      </c>
      <c r="N693" s="15">
        <f t="shared" ref="N693" si="28">SUM(N699:N705)</f>
        <v>43403200</v>
      </c>
      <c r="O693" s="15">
        <f t="shared" ref="O693:Q693" si="29">SUM(O699:O705)</f>
        <v>47788200</v>
      </c>
      <c r="P693" s="15">
        <f t="shared" si="29"/>
        <v>48623500</v>
      </c>
      <c r="Q693" s="15">
        <f t="shared" si="29"/>
        <v>48623500</v>
      </c>
      <c r="R693" s="16"/>
    </row>
    <row r="694" spans="1:18" ht="20.399999999999999" x14ac:dyDescent="0.2">
      <c r="A694" s="38"/>
      <c r="B694" s="21"/>
      <c r="C694" s="18">
        <v>302000008</v>
      </c>
      <c r="D694" s="27"/>
      <c r="E694" s="20"/>
      <c r="F694" s="29" t="s">
        <v>182</v>
      </c>
      <c r="G694" s="55" t="s">
        <v>92</v>
      </c>
      <c r="H694" s="55" t="s">
        <v>185</v>
      </c>
      <c r="I694" s="53"/>
      <c r="J694" s="22"/>
      <c r="K694" s="23"/>
      <c r="L694" s="47"/>
      <c r="M694" s="26"/>
      <c r="N694" s="26"/>
      <c r="O694" s="26"/>
      <c r="P694" s="26"/>
      <c r="Q694" s="25"/>
    </row>
    <row r="695" spans="1:18" ht="20.399999999999999" x14ac:dyDescent="0.2">
      <c r="A695" s="38"/>
      <c r="B695" s="21"/>
      <c r="C695" s="18">
        <v>302000008</v>
      </c>
      <c r="D695" s="27"/>
      <c r="E695" s="20"/>
      <c r="F695" s="29" t="s">
        <v>183</v>
      </c>
      <c r="G695" s="55" t="s">
        <v>113</v>
      </c>
      <c r="H695" s="55" t="s">
        <v>184</v>
      </c>
      <c r="I695" s="53"/>
      <c r="J695" s="22"/>
      <c r="K695" s="23"/>
      <c r="L695" s="47"/>
      <c r="M695" s="26"/>
      <c r="N695" s="26"/>
      <c r="O695" s="26"/>
      <c r="P695" s="26"/>
      <c r="Q695" s="25"/>
    </row>
    <row r="696" spans="1:18" ht="20.399999999999999" x14ac:dyDescent="0.2">
      <c r="A696" s="38"/>
      <c r="B696" s="21"/>
      <c r="C696" s="18">
        <v>302000008</v>
      </c>
      <c r="D696" s="27"/>
      <c r="E696" s="20"/>
      <c r="F696" s="88" t="s">
        <v>204</v>
      </c>
      <c r="G696" s="55" t="s">
        <v>59</v>
      </c>
      <c r="H696" s="56">
        <v>42005</v>
      </c>
      <c r="I696" s="53"/>
      <c r="J696" s="22"/>
      <c r="K696" s="23"/>
      <c r="L696" s="47"/>
      <c r="M696" s="26"/>
      <c r="N696" s="26"/>
      <c r="O696" s="26"/>
      <c r="P696" s="26"/>
      <c r="Q696" s="25"/>
    </row>
    <row r="697" spans="1:18" ht="20.399999999999999" x14ac:dyDescent="0.2">
      <c r="A697" s="38"/>
      <c r="B697" s="21"/>
      <c r="C697" s="18">
        <v>302000008</v>
      </c>
      <c r="D697" s="27"/>
      <c r="E697" s="20"/>
      <c r="F697" s="20" t="s">
        <v>186</v>
      </c>
      <c r="G697" s="53" t="s">
        <v>92</v>
      </c>
      <c r="H697" s="54">
        <v>40861</v>
      </c>
      <c r="I697" s="53"/>
      <c r="J697" s="22"/>
      <c r="K697" s="23"/>
      <c r="L697" s="47"/>
      <c r="M697" s="26"/>
      <c r="N697" s="26"/>
      <c r="O697" s="26"/>
      <c r="P697" s="26"/>
      <c r="Q697" s="25"/>
    </row>
    <row r="698" spans="1:18" ht="20.399999999999999" x14ac:dyDescent="0.2">
      <c r="A698" s="38"/>
      <c r="B698" s="21"/>
      <c r="C698" s="18">
        <v>302000008</v>
      </c>
      <c r="D698" s="27"/>
      <c r="E698" s="20"/>
      <c r="F698" s="20" t="s">
        <v>187</v>
      </c>
      <c r="G698" s="53" t="s">
        <v>92</v>
      </c>
      <c r="H698" s="54">
        <v>42062</v>
      </c>
      <c r="I698" s="53"/>
      <c r="J698" s="22"/>
      <c r="K698" s="23"/>
      <c r="L698" s="47"/>
      <c r="M698" s="26"/>
      <c r="N698" s="26"/>
      <c r="O698" s="26"/>
      <c r="P698" s="26"/>
      <c r="Q698" s="25"/>
    </row>
    <row r="699" spans="1:18" x14ac:dyDescent="0.2">
      <c r="A699" s="38"/>
      <c r="B699" s="21" t="s">
        <v>213</v>
      </c>
      <c r="C699" s="18">
        <v>302000008</v>
      </c>
      <c r="D699" s="27"/>
      <c r="E699" s="20"/>
      <c r="F699" s="20"/>
      <c r="G699" s="53"/>
      <c r="H699" s="53"/>
      <c r="I699" s="53"/>
      <c r="J699" s="22">
        <v>113</v>
      </c>
      <c r="K699" s="23">
        <v>420109910</v>
      </c>
      <c r="L699" s="47">
        <v>240</v>
      </c>
      <c r="M699" s="26">
        <v>20000</v>
      </c>
      <c r="N699" s="26">
        <v>19300</v>
      </c>
      <c r="O699" s="26">
        <v>20000</v>
      </c>
      <c r="P699" s="26">
        <v>20000</v>
      </c>
      <c r="Q699" s="26">
        <v>20000</v>
      </c>
    </row>
    <row r="700" spans="1:18" x14ac:dyDescent="0.2">
      <c r="A700" s="38"/>
      <c r="B700" s="21" t="s">
        <v>213</v>
      </c>
      <c r="C700" s="18">
        <v>302000008</v>
      </c>
      <c r="D700" s="27"/>
      <c r="E700" s="20"/>
      <c r="F700" s="20"/>
      <c r="G700" s="53"/>
      <c r="H700" s="53"/>
      <c r="I700" s="53"/>
      <c r="J700" s="22">
        <v>113</v>
      </c>
      <c r="K700" s="23">
        <v>7210000590</v>
      </c>
      <c r="L700" s="47">
        <v>110</v>
      </c>
      <c r="M700" s="26">
        <v>5967600</v>
      </c>
      <c r="N700" s="26">
        <v>5951400</v>
      </c>
      <c r="O700" s="26">
        <v>6252000</v>
      </c>
      <c r="P700" s="26">
        <v>6439600</v>
      </c>
      <c r="Q700" s="26">
        <v>6439600</v>
      </c>
    </row>
    <row r="701" spans="1:18" x14ac:dyDescent="0.2">
      <c r="A701" s="38"/>
      <c r="B701" s="21" t="s">
        <v>213</v>
      </c>
      <c r="C701" s="18">
        <v>302000008</v>
      </c>
      <c r="D701" s="27"/>
      <c r="E701" s="20"/>
      <c r="F701" s="20"/>
      <c r="G701" s="53"/>
      <c r="H701" s="53"/>
      <c r="I701" s="53"/>
      <c r="J701" s="22">
        <v>113</v>
      </c>
      <c r="K701" s="23">
        <v>7210000590</v>
      </c>
      <c r="L701" s="47">
        <v>240</v>
      </c>
      <c r="M701" s="26">
        <v>747800</v>
      </c>
      <c r="N701" s="26">
        <v>699600</v>
      </c>
      <c r="O701" s="26">
        <v>488900</v>
      </c>
      <c r="P701" s="26">
        <v>470200</v>
      </c>
      <c r="Q701" s="26">
        <v>470200</v>
      </c>
    </row>
    <row r="702" spans="1:18" x14ac:dyDescent="0.2">
      <c r="A702" s="38"/>
      <c r="B702" s="21" t="s">
        <v>213</v>
      </c>
      <c r="C702" s="18">
        <v>302000008</v>
      </c>
      <c r="D702" s="27"/>
      <c r="E702" s="20"/>
      <c r="F702" s="20"/>
      <c r="G702" s="53"/>
      <c r="H702" s="53"/>
      <c r="I702" s="53"/>
      <c r="J702" s="22">
        <v>113</v>
      </c>
      <c r="K702" s="23">
        <v>7210000590</v>
      </c>
      <c r="L702" s="47">
        <v>850</v>
      </c>
      <c r="M702" s="26">
        <v>500</v>
      </c>
      <c r="N702" s="26">
        <v>0</v>
      </c>
      <c r="O702" s="26">
        <v>500</v>
      </c>
      <c r="P702" s="26">
        <v>500</v>
      </c>
      <c r="Q702" s="26">
        <v>500</v>
      </c>
    </row>
    <row r="703" spans="1:18" x14ac:dyDescent="0.2">
      <c r="A703" s="38"/>
      <c r="B703" s="21" t="s">
        <v>213</v>
      </c>
      <c r="C703" s="18">
        <v>302000008</v>
      </c>
      <c r="D703" s="27"/>
      <c r="E703" s="20"/>
      <c r="F703" s="20"/>
      <c r="G703" s="53"/>
      <c r="H703" s="53"/>
      <c r="I703" s="53"/>
      <c r="J703" s="22">
        <v>113</v>
      </c>
      <c r="K703" s="23">
        <v>7250000590</v>
      </c>
      <c r="L703" s="47">
        <v>110</v>
      </c>
      <c r="M703" s="26">
        <v>21652300</v>
      </c>
      <c r="N703" s="26">
        <v>21561900</v>
      </c>
      <c r="O703" s="26">
        <v>22319600</v>
      </c>
      <c r="P703" s="26">
        <v>22986000</v>
      </c>
      <c r="Q703" s="26">
        <v>22986000</v>
      </c>
    </row>
    <row r="704" spans="1:18" x14ac:dyDescent="0.2">
      <c r="A704" s="38"/>
      <c r="B704" s="21" t="s">
        <v>213</v>
      </c>
      <c r="C704" s="18">
        <v>302000008</v>
      </c>
      <c r="D704" s="27"/>
      <c r="E704" s="20"/>
      <c r="F704" s="20"/>
      <c r="G704" s="53"/>
      <c r="H704" s="53"/>
      <c r="I704" s="53"/>
      <c r="J704" s="22">
        <v>113</v>
      </c>
      <c r="K704" s="23">
        <v>7250000590</v>
      </c>
      <c r="L704" s="47">
        <v>240</v>
      </c>
      <c r="M704" s="26">
        <v>17284000</v>
      </c>
      <c r="N704" s="26">
        <v>14759400</v>
      </c>
      <c r="O704" s="26">
        <v>18167200</v>
      </c>
      <c r="P704" s="26">
        <v>18167200</v>
      </c>
      <c r="Q704" s="26">
        <v>18167200</v>
      </c>
    </row>
    <row r="705" spans="1:18" x14ac:dyDescent="0.2">
      <c r="A705" s="38"/>
      <c r="B705" s="21" t="s">
        <v>213</v>
      </c>
      <c r="C705" s="18">
        <v>302000008</v>
      </c>
      <c r="D705" s="27"/>
      <c r="E705" s="20"/>
      <c r="F705" s="20"/>
      <c r="G705" s="53"/>
      <c r="H705" s="53"/>
      <c r="I705" s="53"/>
      <c r="J705" s="22">
        <v>113</v>
      </c>
      <c r="K705" s="23">
        <v>7250000590</v>
      </c>
      <c r="L705" s="47">
        <v>850</v>
      </c>
      <c r="M705" s="26">
        <v>541300</v>
      </c>
      <c r="N705" s="26">
        <v>411600</v>
      </c>
      <c r="O705" s="26">
        <v>540000</v>
      </c>
      <c r="P705" s="26">
        <v>540000</v>
      </c>
      <c r="Q705" s="26">
        <v>540000</v>
      </c>
    </row>
    <row r="706" spans="1:18" s="17" customFormat="1" ht="49.5" customHeight="1" x14ac:dyDescent="0.25">
      <c r="A706" s="82">
        <v>302000000</v>
      </c>
      <c r="B706" s="11"/>
      <c r="C706" s="12">
        <v>302000017</v>
      </c>
      <c r="D706" s="242" t="s">
        <v>13</v>
      </c>
      <c r="E706" s="242"/>
      <c r="F706" s="242"/>
      <c r="G706" s="59"/>
      <c r="H706" s="59"/>
      <c r="I706" s="59"/>
      <c r="J706" s="13"/>
      <c r="K706" s="14"/>
      <c r="L706" s="46"/>
      <c r="M706" s="15">
        <f t="shared" ref="M706" si="30">SUM(M708:M709)</f>
        <v>5050000</v>
      </c>
      <c r="N706" s="15">
        <f t="shared" ref="N706" si="31">SUM(N708:N709)</f>
        <v>4824900</v>
      </c>
      <c r="O706" s="15">
        <f t="shared" ref="O706:Q706" si="32">SUM(O708:O709)</f>
        <v>5140000</v>
      </c>
      <c r="P706" s="15">
        <f t="shared" si="32"/>
        <v>4540000</v>
      </c>
      <c r="Q706" s="15">
        <f t="shared" si="32"/>
        <v>4540000</v>
      </c>
      <c r="R706" s="16"/>
    </row>
    <row r="707" spans="1:18" ht="30.6" x14ac:dyDescent="0.2">
      <c r="A707" s="38"/>
      <c r="B707" s="21"/>
      <c r="C707" s="18">
        <v>302000017</v>
      </c>
      <c r="D707" s="27"/>
      <c r="E707" s="20"/>
      <c r="F707" s="29" t="s">
        <v>189</v>
      </c>
      <c r="G707" s="55" t="s">
        <v>59</v>
      </c>
      <c r="H707" s="56">
        <v>42005</v>
      </c>
      <c r="I707" s="53"/>
      <c r="J707" s="22"/>
      <c r="K707" s="23"/>
      <c r="L707" s="47"/>
      <c r="M707" s="26"/>
      <c r="N707" s="26"/>
      <c r="O707" s="26"/>
      <c r="P707" s="26"/>
      <c r="Q707" s="25"/>
    </row>
    <row r="708" spans="1:18" x14ac:dyDescent="0.2">
      <c r="A708" s="38"/>
      <c r="B708" s="21" t="s">
        <v>213</v>
      </c>
      <c r="C708" s="18">
        <v>302000017</v>
      </c>
      <c r="D708" s="27"/>
      <c r="E708" s="20"/>
      <c r="F708" s="20"/>
      <c r="G708" s="53"/>
      <c r="H708" s="53"/>
      <c r="I708" s="53"/>
      <c r="J708" s="22">
        <v>113</v>
      </c>
      <c r="K708" s="23">
        <v>1110110420</v>
      </c>
      <c r="L708" s="47">
        <v>240</v>
      </c>
      <c r="M708" s="26">
        <v>2750000</v>
      </c>
      <c r="N708" s="26">
        <v>2525400</v>
      </c>
      <c r="O708" s="26">
        <v>2750000</v>
      </c>
      <c r="P708" s="26">
        <v>2150000</v>
      </c>
      <c r="Q708" s="26">
        <v>2150000</v>
      </c>
    </row>
    <row r="709" spans="1:18" x14ac:dyDescent="0.2">
      <c r="A709" s="38"/>
      <c r="B709" s="21" t="s">
        <v>213</v>
      </c>
      <c r="C709" s="18">
        <v>302000017</v>
      </c>
      <c r="D709" s="27"/>
      <c r="E709" s="20"/>
      <c r="F709" s="20"/>
      <c r="G709" s="53"/>
      <c r="H709" s="53"/>
      <c r="I709" s="53"/>
      <c r="J709" s="22">
        <v>113</v>
      </c>
      <c r="K709" s="23">
        <v>1110210420</v>
      </c>
      <c r="L709" s="47">
        <v>240</v>
      </c>
      <c r="M709" s="26">
        <v>2300000</v>
      </c>
      <c r="N709" s="26">
        <v>2299500</v>
      </c>
      <c r="O709" s="26">
        <v>2390000</v>
      </c>
      <c r="P709" s="26">
        <v>2390000</v>
      </c>
      <c r="Q709" s="26">
        <v>2390000</v>
      </c>
    </row>
    <row r="710" spans="1:18" s="17" customFormat="1" ht="57" customHeight="1" x14ac:dyDescent="0.25">
      <c r="A710" s="82">
        <v>303000000</v>
      </c>
      <c r="B710" s="11"/>
      <c r="C710" s="12">
        <v>302000019</v>
      </c>
      <c r="D710" s="242" t="s">
        <v>319</v>
      </c>
      <c r="E710" s="242"/>
      <c r="F710" s="242"/>
      <c r="G710" s="59"/>
      <c r="H710" s="59"/>
      <c r="I710" s="59"/>
      <c r="J710" s="13"/>
      <c r="K710" s="14"/>
      <c r="L710" s="46"/>
      <c r="M710" s="15">
        <f>SUM(M712:M716)</f>
        <v>127300</v>
      </c>
      <c r="N710" s="15">
        <f>SUM(N712:N716)</f>
        <v>112100</v>
      </c>
      <c r="O710" s="15">
        <f t="shared" ref="O710:Q710" si="33">SUM(O712:O716)</f>
        <v>204000</v>
      </c>
      <c r="P710" s="15">
        <f t="shared" si="33"/>
        <v>375000</v>
      </c>
      <c r="Q710" s="15">
        <f t="shared" si="33"/>
        <v>375000</v>
      </c>
      <c r="R710" s="16"/>
    </row>
    <row r="711" spans="1:18" ht="20.399999999999999" x14ac:dyDescent="0.2">
      <c r="A711" s="38"/>
      <c r="B711" s="21"/>
      <c r="C711" s="18">
        <v>302000019</v>
      </c>
      <c r="D711" s="27"/>
      <c r="E711" s="20"/>
      <c r="F711" s="20" t="s">
        <v>372</v>
      </c>
      <c r="G711" s="53" t="s">
        <v>188</v>
      </c>
      <c r="H711" s="54">
        <v>44562</v>
      </c>
      <c r="I711" s="53"/>
      <c r="J711" s="22"/>
      <c r="K711" s="23"/>
      <c r="L711" s="47"/>
      <c r="M711" s="26"/>
      <c r="N711" s="26"/>
      <c r="O711" s="26"/>
      <c r="P711" s="26"/>
      <c r="Q711" s="25"/>
    </row>
    <row r="712" spans="1:18" x14ac:dyDescent="0.2">
      <c r="A712" s="38"/>
      <c r="B712" s="21" t="s">
        <v>213</v>
      </c>
      <c r="C712" s="18">
        <v>302000019</v>
      </c>
      <c r="D712" s="27"/>
      <c r="E712" s="20"/>
      <c r="F712" s="20"/>
      <c r="G712" s="53"/>
      <c r="H712" s="53"/>
      <c r="I712" s="53"/>
      <c r="J712" s="22">
        <v>705</v>
      </c>
      <c r="K712" s="23">
        <v>1540110810</v>
      </c>
      <c r="L712" s="47">
        <v>240</v>
      </c>
      <c r="M712" s="26">
        <v>77800</v>
      </c>
      <c r="N712" s="26">
        <v>77600</v>
      </c>
      <c r="O712" s="26">
        <v>102000</v>
      </c>
      <c r="P712" s="26">
        <v>273000</v>
      </c>
      <c r="Q712" s="26">
        <v>273000</v>
      </c>
    </row>
    <row r="713" spans="1:18" x14ac:dyDescent="0.2">
      <c r="A713" s="38"/>
      <c r="B713" s="21" t="s">
        <v>212</v>
      </c>
      <c r="C713" s="18">
        <v>302000019</v>
      </c>
      <c r="D713" s="27"/>
      <c r="E713" s="20"/>
      <c r="F713" s="20"/>
      <c r="G713" s="53"/>
      <c r="H713" s="53"/>
      <c r="I713" s="53"/>
      <c r="J713" s="22">
        <v>705</v>
      </c>
      <c r="K713" s="23">
        <v>1540110810</v>
      </c>
      <c r="L713" s="47">
        <v>240</v>
      </c>
      <c r="M713" s="26">
        <v>23500</v>
      </c>
      <c r="N713" s="26">
        <v>23500</v>
      </c>
      <c r="O713" s="26">
        <v>90000</v>
      </c>
      <c r="P713" s="26">
        <v>90000</v>
      </c>
      <c r="Q713" s="26">
        <v>90000</v>
      </c>
    </row>
    <row r="714" spans="1:18" x14ac:dyDescent="0.2">
      <c r="A714" s="38"/>
      <c r="B714" s="21" t="s">
        <v>214</v>
      </c>
      <c r="C714" s="18">
        <v>302000019</v>
      </c>
      <c r="D714" s="27"/>
      <c r="E714" s="20"/>
      <c r="F714" s="20"/>
      <c r="G714" s="53"/>
      <c r="H714" s="53"/>
      <c r="I714" s="53"/>
      <c r="J714" s="22">
        <v>705</v>
      </c>
      <c r="K714" s="23">
        <v>1540110810</v>
      </c>
      <c r="L714" s="47">
        <v>240</v>
      </c>
      <c r="M714" s="26">
        <v>0</v>
      </c>
      <c r="N714" s="26">
        <v>0</v>
      </c>
      <c r="O714" s="26">
        <v>12000</v>
      </c>
      <c r="P714" s="26">
        <v>12000</v>
      </c>
      <c r="Q714" s="26">
        <v>12000</v>
      </c>
    </row>
    <row r="715" spans="1:18" x14ac:dyDescent="0.2">
      <c r="A715" s="38"/>
      <c r="B715" s="21" t="s">
        <v>220</v>
      </c>
      <c r="C715" s="18">
        <v>302000019</v>
      </c>
      <c r="D715" s="27"/>
      <c r="E715" s="20"/>
      <c r="F715" s="20"/>
      <c r="G715" s="53"/>
      <c r="H715" s="53"/>
      <c r="I715" s="53"/>
      <c r="J715" s="22">
        <v>705</v>
      </c>
      <c r="K715" s="23">
        <v>1540110810</v>
      </c>
      <c r="L715" s="47">
        <v>240</v>
      </c>
      <c r="M715" s="26">
        <v>10000</v>
      </c>
      <c r="N715" s="26">
        <v>0</v>
      </c>
      <c r="O715" s="26">
        <v>0</v>
      </c>
      <c r="P715" s="26">
        <v>0</v>
      </c>
      <c r="Q715" s="26">
        <v>0</v>
      </c>
    </row>
    <row r="716" spans="1:18" x14ac:dyDescent="0.2">
      <c r="A716" s="38"/>
      <c r="B716" s="21" t="s">
        <v>221</v>
      </c>
      <c r="C716" s="18">
        <v>302000019</v>
      </c>
      <c r="D716" s="27"/>
      <c r="E716" s="20"/>
      <c r="F716" s="20"/>
      <c r="G716" s="53"/>
      <c r="H716" s="53"/>
      <c r="I716" s="53"/>
      <c r="J716" s="22">
        <v>705</v>
      </c>
      <c r="K716" s="23">
        <v>1540110810</v>
      </c>
      <c r="L716" s="47">
        <v>240</v>
      </c>
      <c r="M716" s="26">
        <v>16000</v>
      </c>
      <c r="N716" s="26">
        <v>11000</v>
      </c>
      <c r="O716" s="26">
        <v>0</v>
      </c>
      <c r="P716" s="26">
        <v>0</v>
      </c>
      <c r="Q716" s="26">
        <v>0</v>
      </c>
    </row>
    <row r="717" spans="1:18" s="17" customFormat="1" ht="20.55" customHeight="1" x14ac:dyDescent="0.25">
      <c r="A717" s="82">
        <v>303000000</v>
      </c>
      <c r="B717" s="11"/>
      <c r="C717" s="12">
        <v>302000023</v>
      </c>
      <c r="D717" s="242" t="s">
        <v>12</v>
      </c>
      <c r="E717" s="242"/>
      <c r="F717" s="242"/>
      <c r="G717" s="59"/>
      <c r="H717" s="59"/>
      <c r="I717" s="59"/>
      <c r="J717" s="13"/>
      <c r="K717" s="14"/>
      <c r="L717" s="46"/>
      <c r="M717" s="15">
        <f t="shared" ref="M717" si="34">SUM(M720)</f>
        <v>2900000</v>
      </c>
      <c r="N717" s="15">
        <f t="shared" ref="N717" si="35">SUM(N720)</f>
        <v>2864200</v>
      </c>
      <c r="O717" s="15">
        <f t="shared" ref="O717:Q717" si="36">SUM(O720)</f>
        <v>2900000</v>
      </c>
      <c r="P717" s="15">
        <f t="shared" si="36"/>
        <v>2900000</v>
      </c>
      <c r="Q717" s="15">
        <f t="shared" si="36"/>
        <v>2900000</v>
      </c>
      <c r="R717" s="16"/>
    </row>
    <row r="718" spans="1:18" ht="20.399999999999999" x14ac:dyDescent="0.2">
      <c r="A718" s="38"/>
      <c r="B718" s="21"/>
      <c r="C718" s="18">
        <v>302000023</v>
      </c>
      <c r="D718" s="27"/>
      <c r="E718" s="20"/>
      <c r="F718" s="20" t="s">
        <v>190</v>
      </c>
      <c r="G718" s="53" t="s">
        <v>188</v>
      </c>
      <c r="H718" s="54">
        <v>42277</v>
      </c>
      <c r="I718" s="53"/>
      <c r="J718" s="22"/>
      <c r="K718" s="23"/>
      <c r="L718" s="47"/>
      <c r="M718" s="26"/>
      <c r="N718" s="26"/>
      <c r="O718" s="26"/>
      <c r="P718" s="26"/>
      <c r="Q718" s="25"/>
    </row>
    <row r="719" spans="1:18" ht="20.399999999999999" x14ac:dyDescent="0.2">
      <c r="A719" s="38"/>
      <c r="B719" s="21"/>
      <c r="C719" s="18">
        <v>302000023</v>
      </c>
      <c r="D719" s="27"/>
      <c r="E719" s="20"/>
      <c r="F719" s="20" t="s">
        <v>191</v>
      </c>
      <c r="G719" s="53" t="s">
        <v>188</v>
      </c>
      <c r="H719" s="54">
        <v>42005</v>
      </c>
      <c r="I719" s="53"/>
      <c r="J719" s="22"/>
      <c r="K719" s="23"/>
      <c r="L719" s="47"/>
      <c r="M719" s="26"/>
      <c r="N719" s="26"/>
      <c r="O719" s="26"/>
      <c r="P719" s="26"/>
      <c r="Q719" s="25"/>
    </row>
    <row r="720" spans="1:18" x14ac:dyDescent="0.2">
      <c r="A720" s="38"/>
      <c r="B720" s="21" t="s">
        <v>213</v>
      </c>
      <c r="C720" s="18">
        <v>302000023</v>
      </c>
      <c r="D720" s="27"/>
      <c r="E720" s="20"/>
      <c r="F720" s="20"/>
      <c r="G720" s="53"/>
      <c r="H720" s="53"/>
      <c r="I720" s="53"/>
      <c r="J720" s="22">
        <v>1001</v>
      </c>
      <c r="K720" s="23">
        <v>240140010</v>
      </c>
      <c r="L720" s="47">
        <v>310</v>
      </c>
      <c r="M720" s="26">
        <v>2900000</v>
      </c>
      <c r="N720" s="26">
        <v>2864200</v>
      </c>
      <c r="O720" s="26">
        <v>2900000</v>
      </c>
      <c r="P720" s="26">
        <v>2900000</v>
      </c>
      <c r="Q720" s="26">
        <v>2900000</v>
      </c>
    </row>
    <row r="721" spans="1:18" s="17" customFormat="1" ht="80.55" customHeight="1" x14ac:dyDescent="0.25">
      <c r="A721" s="82"/>
      <c r="B721" s="11"/>
      <c r="C721" s="12">
        <v>302000024</v>
      </c>
      <c r="D721" s="242" t="s">
        <v>313</v>
      </c>
      <c r="E721" s="242"/>
      <c r="F721" s="242"/>
      <c r="G721" s="59"/>
      <c r="H721" s="59"/>
      <c r="I721" s="59"/>
      <c r="J721" s="13"/>
      <c r="K721" s="14"/>
      <c r="L721" s="46"/>
      <c r="M721" s="41">
        <f t="shared" ref="M721" si="37">SUM(M723:M724)</f>
        <v>63233300</v>
      </c>
      <c r="N721" s="41">
        <f t="shared" ref="N721" si="38">SUM(N723:N724)</f>
        <v>63233300</v>
      </c>
      <c r="O721" s="41">
        <f t="shared" ref="O721:Q721" si="39">SUM(O723:O724)</f>
        <v>63622500</v>
      </c>
      <c r="P721" s="41">
        <f t="shared" si="39"/>
        <v>63351800</v>
      </c>
      <c r="Q721" s="41">
        <f t="shared" si="39"/>
        <v>3600000</v>
      </c>
      <c r="R721" s="16"/>
    </row>
    <row r="722" spans="1:18" ht="20.399999999999999" x14ac:dyDescent="0.2">
      <c r="A722" s="38"/>
      <c r="B722" s="21"/>
      <c r="C722" s="18">
        <v>302000024</v>
      </c>
      <c r="D722" s="27"/>
      <c r="E722" s="20"/>
      <c r="F722" s="29" t="s">
        <v>122</v>
      </c>
      <c r="G722" s="55" t="s">
        <v>59</v>
      </c>
      <c r="H722" s="56">
        <v>42005</v>
      </c>
      <c r="I722" s="53"/>
      <c r="J722" s="22"/>
      <c r="K722" s="23"/>
      <c r="L722" s="47"/>
      <c r="M722" s="26"/>
      <c r="N722" s="26"/>
      <c r="O722" s="26"/>
      <c r="P722" s="26"/>
      <c r="Q722" s="25"/>
      <c r="R722" s="4"/>
    </row>
    <row r="723" spans="1:18" x14ac:dyDescent="0.2">
      <c r="A723" s="38"/>
      <c r="B723" s="21" t="s">
        <v>220</v>
      </c>
      <c r="C723" s="18">
        <v>302000024</v>
      </c>
      <c r="D723" s="27"/>
      <c r="E723" s="20"/>
      <c r="F723" s="20"/>
      <c r="G723" s="53"/>
      <c r="H723" s="53"/>
      <c r="I723" s="53"/>
      <c r="J723" s="22">
        <v>702</v>
      </c>
      <c r="K723" s="28" t="s">
        <v>274</v>
      </c>
      <c r="L723" s="47">
        <v>610</v>
      </c>
      <c r="M723" s="26">
        <v>56983500</v>
      </c>
      <c r="N723" s="26">
        <v>56983500</v>
      </c>
      <c r="O723" s="26">
        <v>57594800</v>
      </c>
      <c r="P723" s="26">
        <v>50009400</v>
      </c>
      <c r="Q723" s="26">
        <v>3300000</v>
      </c>
    </row>
    <row r="724" spans="1:18" x14ac:dyDescent="0.2">
      <c r="A724" s="38"/>
      <c r="B724" s="21" t="s">
        <v>220</v>
      </c>
      <c r="C724" s="18">
        <v>302000024</v>
      </c>
      <c r="D724" s="27"/>
      <c r="E724" s="20"/>
      <c r="F724" s="20"/>
      <c r="G724" s="53"/>
      <c r="H724" s="53"/>
      <c r="I724" s="53"/>
      <c r="J724" s="22">
        <v>702</v>
      </c>
      <c r="K724" s="28" t="s">
        <v>274</v>
      </c>
      <c r="L724" s="47">
        <v>620</v>
      </c>
      <c r="M724" s="26">
        <v>6249800</v>
      </c>
      <c r="N724" s="26">
        <v>6249800</v>
      </c>
      <c r="O724" s="26">
        <v>6027700</v>
      </c>
      <c r="P724" s="26">
        <v>13342400</v>
      </c>
      <c r="Q724" s="26">
        <v>300000</v>
      </c>
    </row>
    <row r="725" spans="1:18" s="17" customFormat="1" ht="35.4" customHeight="1" x14ac:dyDescent="0.25">
      <c r="A725" s="82">
        <v>303000000</v>
      </c>
      <c r="B725" s="11"/>
      <c r="C725" s="12">
        <v>302000027</v>
      </c>
      <c r="D725" s="242" t="s">
        <v>514</v>
      </c>
      <c r="E725" s="242"/>
      <c r="F725" s="242"/>
      <c r="G725" s="59"/>
      <c r="H725" s="59"/>
      <c r="I725" s="59"/>
      <c r="J725" s="13"/>
      <c r="K725" s="14"/>
      <c r="L725" s="46"/>
      <c r="M725" s="15">
        <f>SUM(M726:M727)</f>
        <v>3000000</v>
      </c>
      <c r="N725" s="15">
        <f t="shared" ref="N725:Q725" si="40">SUM(N726:N727)</f>
        <v>3000000</v>
      </c>
      <c r="O725" s="15">
        <f t="shared" si="40"/>
        <v>0</v>
      </c>
      <c r="P725" s="15">
        <f t="shared" si="40"/>
        <v>0</v>
      </c>
      <c r="Q725" s="15">
        <f t="shared" si="40"/>
        <v>0</v>
      </c>
      <c r="R725" s="16"/>
    </row>
    <row r="726" spans="1:18" x14ac:dyDescent="0.2">
      <c r="A726" s="38"/>
      <c r="B726" s="21" t="s">
        <v>220</v>
      </c>
      <c r="C726" s="18">
        <v>302000027</v>
      </c>
      <c r="D726" s="27"/>
      <c r="E726" s="20"/>
      <c r="F726" s="20"/>
      <c r="G726" s="53"/>
      <c r="H726" s="53"/>
      <c r="I726" s="53"/>
      <c r="J726" s="22">
        <v>709</v>
      </c>
      <c r="K726" s="23">
        <v>110710170</v>
      </c>
      <c r="L726" s="47">
        <v>610</v>
      </c>
      <c r="M726" s="26">
        <v>2156300</v>
      </c>
      <c r="N726" s="26">
        <v>2156300</v>
      </c>
      <c r="O726" s="26">
        <v>0</v>
      </c>
      <c r="P726" s="26">
        <v>0</v>
      </c>
      <c r="Q726" s="26">
        <v>0</v>
      </c>
    </row>
    <row r="727" spans="1:18" x14ac:dyDescent="0.2">
      <c r="A727" s="38"/>
      <c r="B727" s="21" t="s">
        <v>220</v>
      </c>
      <c r="C727" s="18">
        <v>302000027</v>
      </c>
      <c r="D727" s="27"/>
      <c r="E727" s="20"/>
      <c r="F727" s="20"/>
      <c r="G727" s="53"/>
      <c r="H727" s="53"/>
      <c r="I727" s="53"/>
      <c r="J727" s="22">
        <v>709</v>
      </c>
      <c r="K727" s="23">
        <v>110710170</v>
      </c>
      <c r="L727" s="47">
        <v>620</v>
      </c>
      <c r="M727" s="26">
        <v>843700</v>
      </c>
      <c r="N727" s="26">
        <v>843700</v>
      </c>
      <c r="O727" s="26">
        <v>0</v>
      </c>
      <c r="P727" s="26">
        <v>0</v>
      </c>
      <c r="Q727" s="26">
        <v>0</v>
      </c>
    </row>
    <row r="728" spans="1:18" s="17" customFormat="1" ht="20.55" customHeight="1" x14ac:dyDescent="0.25">
      <c r="A728" s="82">
        <v>303000000</v>
      </c>
      <c r="B728" s="11"/>
      <c r="C728" s="12">
        <v>302000028</v>
      </c>
      <c r="D728" s="242" t="s">
        <v>430</v>
      </c>
      <c r="E728" s="242"/>
      <c r="F728" s="242"/>
      <c r="G728" s="59"/>
      <c r="H728" s="59"/>
      <c r="I728" s="59"/>
      <c r="J728" s="13"/>
      <c r="K728" s="14"/>
      <c r="L728" s="46"/>
      <c r="M728" s="15">
        <f>SUM(M731)</f>
        <v>700000</v>
      </c>
      <c r="N728" s="15">
        <f>SUM(N731)</f>
        <v>321800</v>
      </c>
      <c r="O728" s="15">
        <f t="shared" ref="O728:Q728" si="41">SUM(O731)</f>
        <v>0</v>
      </c>
      <c r="P728" s="15">
        <f t="shared" si="41"/>
        <v>0</v>
      </c>
      <c r="Q728" s="15">
        <f t="shared" si="41"/>
        <v>0</v>
      </c>
      <c r="R728" s="16"/>
    </row>
    <row r="729" spans="1:18" ht="25.5" customHeight="1" x14ac:dyDescent="0.2">
      <c r="A729" s="38"/>
      <c r="B729" s="21"/>
      <c r="C729" s="18">
        <v>302000028</v>
      </c>
      <c r="D729" s="27"/>
      <c r="E729" s="20"/>
      <c r="F729" s="20" t="s">
        <v>233</v>
      </c>
      <c r="G729" s="53" t="s">
        <v>58</v>
      </c>
      <c r="H729" s="54">
        <v>40228</v>
      </c>
      <c r="I729" s="53"/>
      <c r="J729" s="22"/>
      <c r="K729" s="23"/>
      <c r="L729" s="47"/>
      <c r="M729" s="26"/>
      <c r="N729" s="26"/>
      <c r="O729" s="26"/>
      <c r="P729" s="26"/>
      <c r="Q729" s="25"/>
    </row>
    <row r="730" spans="1:18" ht="22.05" customHeight="1" x14ac:dyDescent="0.2">
      <c r="A730" s="38"/>
      <c r="B730" s="21"/>
      <c r="C730" s="18">
        <v>302000028</v>
      </c>
      <c r="D730" s="27"/>
      <c r="E730" s="20"/>
      <c r="F730" s="20" t="s">
        <v>447</v>
      </c>
      <c r="G730" s="53" t="s">
        <v>448</v>
      </c>
      <c r="H730" s="54">
        <v>44832</v>
      </c>
      <c r="I730" s="53"/>
      <c r="J730" s="22"/>
      <c r="K730" s="23"/>
      <c r="L730" s="47"/>
      <c r="M730" s="26"/>
      <c r="N730" s="26"/>
      <c r="O730" s="26"/>
      <c r="P730" s="26"/>
      <c r="Q730" s="25"/>
    </row>
    <row r="731" spans="1:18" x14ac:dyDescent="0.2">
      <c r="A731" s="38"/>
      <c r="B731" s="21" t="s">
        <v>213</v>
      </c>
      <c r="C731" s="18">
        <v>302000028</v>
      </c>
      <c r="D731" s="19"/>
      <c r="E731" s="20"/>
      <c r="F731" s="20"/>
      <c r="G731" s="53"/>
      <c r="H731" s="54"/>
      <c r="I731" s="53"/>
      <c r="J731" s="22">
        <v>203</v>
      </c>
      <c r="K731" s="23">
        <v>9990010430</v>
      </c>
      <c r="L731" s="47">
        <v>240</v>
      </c>
      <c r="M731" s="26">
        <v>700000</v>
      </c>
      <c r="N731" s="26">
        <v>321800</v>
      </c>
      <c r="O731" s="26">
        <v>0</v>
      </c>
      <c r="P731" s="26">
        <v>0</v>
      </c>
      <c r="Q731" s="26">
        <v>0</v>
      </c>
    </row>
    <row r="732" spans="1:18" ht="39" customHeight="1" x14ac:dyDescent="0.2">
      <c r="A732" s="243" t="s">
        <v>11</v>
      </c>
      <c r="B732" s="243"/>
      <c r="C732" s="243"/>
      <c r="D732" s="243"/>
      <c r="E732" s="243"/>
      <c r="F732" s="243"/>
      <c r="G732" s="243"/>
      <c r="H732" s="243"/>
      <c r="I732" s="117" t="s">
        <v>0</v>
      </c>
      <c r="J732" s="99"/>
      <c r="K732" s="99"/>
      <c r="L732" s="100"/>
      <c r="M732" s="119">
        <f>M733+M737+M843</f>
        <v>308344300</v>
      </c>
      <c r="N732" s="119">
        <f>N733+N737+N843</f>
        <v>302548000</v>
      </c>
      <c r="O732" s="119">
        <f>O733+O737+O843</f>
        <v>313695600</v>
      </c>
      <c r="P732" s="119">
        <f>P733+P737+P843</f>
        <v>295406300</v>
      </c>
      <c r="Q732" s="119">
        <f>Q733+Q737+Q843</f>
        <v>248579400</v>
      </c>
    </row>
    <row r="733" spans="1:18" ht="20.55" customHeight="1" x14ac:dyDescent="0.2">
      <c r="A733" s="243" t="s">
        <v>10</v>
      </c>
      <c r="B733" s="243"/>
      <c r="C733" s="243"/>
      <c r="D733" s="243"/>
      <c r="E733" s="243"/>
      <c r="F733" s="243"/>
      <c r="G733" s="243"/>
      <c r="H733" s="243"/>
      <c r="I733" s="117" t="s">
        <v>0</v>
      </c>
      <c r="J733" s="244"/>
      <c r="K733" s="244"/>
      <c r="L733" s="244"/>
      <c r="M733" s="119">
        <f>M734</f>
        <v>294300</v>
      </c>
      <c r="N733" s="119">
        <f>N734</f>
        <v>129000</v>
      </c>
      <c r="O733" s="119">
        <f t="shared" ref="O733:Q733" si="42">O734</f>
        <v>54300</v>
      </c>
      <c r="P733" s="119">
        <f t="shared" si="42"/>
        <v>47200</v>
      </c>
      <c r="Q733" s="119">
        <f t="shared" si="42"/>
        <v>47200</v>
      </c>
    </row>
    <row r="734" spans="1:18" s="17" customFormat="1" ht="20.55" customHeight="1" x14ac:dyDescent="0.25">
      <c r="A734" s="82">
        <v>304000000</v>
      </c>
      <c r="B734" s="11"/>
      <c r="C734" s="12">
        <v>304010002</v>
      </c>
      <c r="D734" s="242" t="s">
        <v>9</v>
      </c>
      <c r="E734" s="242"/>
      <c r="F734" s="242"/>
      <c r="G734" s="59"/>
      <c r="H734" s="59"/>
      <c r="I734" s="59"/>
      <c r="J734" s="13"/>
      <c r="K734" s="14"/>
      <c r="L734" s="46"/>
      <c r="M734" s="15">
        <f t="shared" ref="M734" si="43">SUM(M736)</f>
        <v>294300</v>
      </c>
      <c r="N734" s="15">
        <f t="shared" ref="N734" si="44">SUM(N736)</f>
        <v>129000</v>
      </c>
      <c r="O734" s="15">
        <f t="shared" ref="O734:Q734" si="45">SUM(O736)</f>
        <v>54300</v>
      </c>
      <c r="P734" s="15">
        <f t="shared" si="45"/>
        <v>47200</v>
      </c>
      <c r="Q734" s="15">
        <f t="shared" si="45"/>
        <v>47200</v>
      </c>
      <c r="R734" s="16"/>
    </row>
    <row r="735" spans="1:18" x14ac:dyDescent="0.2">
      <c r="A735" s="38"/>
      <c r="B735" s="21"/>
      <c r="C735" s="18">
        <v>304010002</v>
      </c>
      <c r="D735" s="27"/>
      <c r="E735" s="20"/>
      <c r="F735" s="20" t="s">
        <v>329</v>
      </c>
      <c r="G735" s="53" t="s">
        <v>192</v>
      </c>
      <c r="H735" s="54">
        <v>42823</v>
      </c>
      <c r="I735" s="53"/>
      <c r="J735" s="22"/>
      <c r="K735" s="23"/>
      <c r="L735" s="47"/>
      <c r="M735" s="26"/>
      <c r="N735" s="26"/>
      <c r="O735" s="26"/>
      <c r="P735" s="26"/>
      <c r="Q735" s="25"/>
    </row>
    <row r="736" spans="1:18" x14ac:dyDescent="0.2">
      <c r="A736" s="38"/>
      <c r="B736" s="21" t="s">
        <v>213</v>
      </c>
      <c r="C736" s="18">
        <v>304010002</v>
      </c>
      <c r="D736" s="27"/>
      <c r="E736" s="20"/>
      <c r="F736" s="20"/>
      <c r="G736" s="53"/>
      <c r="H736" s="53"/>
      <c r="I736" s="53"/>
      <c r="J736" s="22">
        <v>105</v>
      </c>
      <c r="K736" s="23">
        <v>7290051200</v>
      </c>
      <c r="L736" s="47">
        <v>240</v>
      </c>
      <c r="M736" s="26">
        <v>294300</v>
      </c>
      <c r="N736" s="26">
        <v>129000</v>
      </c>
      <c r="O736" s="26">
        <v>54300</v>
      </c>
      <c r="P736" s="26">
        <v>47200</v>
      </c>
      <c r="Q736" s="25">
        <v>47200</v>
      </c>
    </row>
    <row r="737" spans="1:18" ht="17.399999999999999" customHeight="1" x14ac:dyDescent="0.2">
      <c r="A737" s="243" t="s">
        <v>8</v>
      </c>
      <c r="B737" s="243"/>
      <c r="C737" s="243"/>
      <c r="D737" s="243"/>
      <c r="E737" s="243"/>
      <c r="F737" s="243"/>
      <c r="G737" s="243"/>
      <c r="H737" s="243"/>
      <c r="I737" s="117" t="s">
        <v>0</v>
      </c>
      <c r="J737" s="99"/>
      <c r="K737" s="99"/>
      <c r="L737" s="100"/>
      <c r="M737" s="119">
        <f>M750+M738+M774+M779+M784+M791+M795+M810+M822+M826+M829+M768</f>
        <v>306806400</v>
      </c>
      <c r="N737" s="119">
        <f>N750+N738+N774+N779+N784+N791+N795+N810+N822+N826+N829+N768</f>
        <v>302008200</v>
      </c>
      <c r="O737" s="119">
        <f>O750+O738+O774+O779+O784+O791+O795+O810+O822+O826+O829+O768</f>
        <v>313641300</v>
      </c>
      <c r="P737" s="119">
        <f>P750+P738+P774+P779+P784+P791+P795+P810+P822+P826+P829+P768</f>
        <v>295359100</v>
      </c>
      <c r="Q737" s="119">
        <f>Q750+Q738+Q774+Q779+Q784+Q791+Q795+Q810+Q822+Q826+Q829+Q768</f>
        <v>248532200</v>
      </c>
    </row>
    <row r="738" spans="1:18" s="17" customFormat="1" ht="66.45" customHeight="1" x14ac:dyDescent="0.25">
      <c r="A738" s="82">
        <v>304000000</v>
      </c>
      <c r="B738" s="11"/>
      <c r="C738" s="12">
        <v>304020001</v>
      </c>
      <c r="D738" s="242" t="s">
        <v>407</v>
      </c>
      <c r="E738" s="242"/>
      <c r="F738" s="242"/>
      <c r="G738" s="59"/>
      <c r="H738" s="59"/>
      <c r="I738" s="59"/>
      <c r="J738" s="13"/>
      <c r="K738" s="14"/>
      <c r="L738" s="46"/>
      <c r="M738" s="15">
        <f>SUM(M744:M749)</f>
        <v>11099700</v>
      </c>
      <c r="N738" s="15">
        <f>SUM(N744:N749)</f>
        <v>10826300</v>
      </c>
      <c r="O738" s="15">
        <f>SUM(O744:O749)</f>
        <v>10842000</v>
      </c>
      <c r="P738" s="15">
        <f>SUM(P744:P749)</f>
        <v>11164500</v>
      </c>
      <c r="Q738" s="15">
        <f>SUM(Q744:Q749)</f>
        <v>11164500</v>
      </c>
      <c r="R738" s="16"/>
    </row>
    <row r="739" spans="1:18" ht="30.6" x14ac:dyDescent="0.2">
      <c r="A739" s="38">
        <v>304000000</v>
      </c>
      <c r="B739" s="21"/>
      <c r="C739" s="18">
        <v>304020001</v>
      </c>
      <c r="D739" s="27"/>
      <c r="E739" s="20"/>
      <c r="F739" s="20" t="s">
        <v>57</v>
      </c>
      <c r="G739" s="53" t="s">
        <v>59</v>
      </c>
      <c r="H739" s="54">
        <v>42005</v>
      </c>
      <c r="I739" s="54"/>
      <c r="J739" s="22"/>
      <c r="K739" s="23"/>
      <c r="L739" s="47"/>
      <c r="M739" s="26"/>
      <c r="N739" s="26"/>
      <c r="O739" s="26"/>
      <c r="P739" s="26"/>
      <c r="Q739" s="25"/>
    </row>
    <row r="740" spans="1:18" ht="20.399999999999999" x14ac:dyDescent="0.2">
      <c r="A740" s="38"/>
      <c r="B740" s="21"/>
      <c r="C740" s="18">
        <v>304020001</v>
      </c>
      <c r="D740" s="27"/>
      <c r="E740" s="20"/>
      <c r="F740" s="20" t="s">
        <v>141</v>
      </c>
      <c r="G740" s="53" t="s">
        <v>144</v>
      </c>
      <c r="H740" s="54">
        <v>42005</v>
      </c>
      <c r="I740" s="54"/>
      <c r="J740" s="22"/>
      <c r="K740" s="23"/>
      <c r="L740" s="47"/>
      <c r="M740" s="26"/>
      <c r="N740" s="26"/>
      <c r="O740" s="26"/>
      <c r="P740" s="26"/>
      <c r="Q740" s="25"/>
    </row>
    <row r="741" spans="1:18" ht="20.399999999999999" x14ac:dyDescent="0.2">
      <c r="A741" s="38"/>
      <c r="B741" s="21"/>
      <c r="C741" s="18">
        <v>304020001</v>
      </c>
      <c r="D741" s="27"/>
      <c r="E741" s="20"/>
      <c r="F741" s="29" t="s">
        <v>262</v>
      </c>
      <c r="G741" s="55" t="s">
        <v>150</v>
      </c>
      <c r="H741" s="56">
        <v>39870</v>
      </c>
      <c r="I741" s="53"/>
      <c r="J741" s="22"/>
      <c r="K741" s="23"/>
      <c r="L741" s="47"/>
      <c r="M741" s="26"/>
      <c r="N741" s="26"/>
      <c r="O741" s="26"/>
      <c r="P741" s="26"/>
      <c r="Q741" s="25"/>
    </row>
    <row r="742" spans="1:18" ht="20.399999999999999" x14ac:dyDescent="0.2">
      <c r="A742" s="38"/>
      <c r="B742" s="21"/>
      <c r="C742" s="18">
        <v>304020001</v>
      </c>
      <c r="D742" s="27"/>
      <c r="E742" s="20"/>
      <c r="F742" s="29" t="s">
        <v>179</v>
      </c>
      <c r="G742" s="55" t="s">
        <v>150</v>
      </c>
      <c r="H742" s="56">
        <v>41786</v>
      </c>
      <c r="I742" s="53"/>
      <c r="J742" s="22"/>
      <c r="K742" s="23"/>
      <c r="L742" s="47"/>
      <c r="M742" s="26"/>
      <c r="N742" s="26"/>
      <c r="O742" s="26"/>
      <c r="P742" s="26"/>
      <c r="Q742" s="25"/>
    </row>
    <row r="743" spans="1:18" ht="30.6" x14ac:dyDescent="0.2">
      <c r="A743" s="38"/>
      <c r="B743" s="21"/>
      <c r="C743" s="18">
        <v>304020001</v>
      </c>
      <c r="D743" s="27"/>
      <c r="E743" s="20"/>
      <c r="F743" s="29" t="s">
        <v>397</v>
      </c>
      <c r="G743" s="55" t="s">
        <v>194</v>
      </c>
      <c r="H743" s="56">
        <v>44562</v>
      </c>
      <c r="I743" s="54">
        <v>44926</v>
      </c>
      <c r="J743" s="22"/>
      <c r="K743" s="23"/>
      <c r="L743" s="47"/>
      <c r="M743" s="26"/>
      <c r="N743" s="26"/>
      <c r="O743" s="26"/>
      <c r="P743" s="26"/>
      <c r="Q743" s="25"/>
    </row>
    <row r="744" spans="1:18" x14ac:dyDescent="0.2">
      <c r="A744" s="38"/>
      <c r="B744" s="21" t="s">
        <v>213</v>
      </c>
      <c r="C744" s="18">
        <v>304020001</v>
      </c>
      <c r="D744" s="27"/>
      <c r="E744" s="20"/>
      <c r="F744" s="52"/>
      <c r="G744" s="114"/>
      <c r="H744" s="114"/>
      <c r="I744" s="114"/>
      <c r="J744" s="22">
        <v>104</v>
      </c>
      <c r="K744" s="23">
        <v>230269190</v>
      </c>
      <c r="L744" s="47">
        <v>120</v>
      </c>
      <c r="M744" s="26">
        <v>5913000</v>
      </c>
      <c r="N744" s="26">
        <v>5907600</v>
      </c>
      <c r="O744" s="26">
        <v>5597500</v>
      </c>
      <c r="P744" s="26">
        <v>5764200</v>
      </c>
      <c r="Q744" s="25">
        <v>5764200</v>
      </c>
    </row>
    <row r="745" spans="1:18" x14ac:dyDescent="0.2">
      <c r="A745" s="38"/>
      <c r="B745" s="21" t="s">
        <v>213</v>
      </c>
      <c r="C745" s="18">
        <v>304020001</v>
      </c>
      <c r="D745" s="27"/>
      <c r="E745" s="20"/>
      <c r="F745" s="52"/>
      <c r="G745" s="114"/>
      <c r="H745" s="114"/>
      <c r="I745" s="114"/>
      <c r="J745" s="22">
        <v>104</v>
      </c>
      <c r="K745" s="23">
        <v>230269180</v>
      </c>
      <c r="L745" s="47">
        <v>120</v>
      </c>
      <c r="M745" s="26">
        <v>493500</v>
      </c>
      <c r="N745" s="26">
        <v>493400</v>
      </c>
      <c r="O745" s="26">
        <v>498500</v>
      </c>
      <c r="P745" s="26">
        <v>513300</v>
      </c>
      <c r="Q745" s="26">
        <v>513300</v>
      </c>
    </row>
    <row r="746" spans="1:18" x14ac:dyDescent="0.2">
      <c r="A746" s="38"/>
      <c r="B746" s="21" t="s">
        <v>213</v>
      </c>
      <c r="C746" s="18">
        <v>304020001</v>
      </c>
      <c r="D746" s="27"/>
      <c r="E746" s="20"/>
      <c r="F746" s="52"/>
      <c r="G746" s="114"/>
      <c r="H746" s="114"/>
      <c r="I746" s="114"/>
      <c r="J746" s="22">
        <v>104</v>
      </c>
      <c r="K746" s="23">
        <v>230269170</v>
      </c>
      <c r="L746" s="47">
        <v>120</v>
      </c>
      <c r="M746" s="26">
        <v>947500</v>
      </c>
      <c r="N746" s="26">
        <v>679600</v>
      </c>
      <c r="O746" s="26">
        <v>956900</v>
      </c>
      <c r="P746" s="26">
        <v>985300</v>
      </c>
      <c r="Q746" s="25">
        <v>985300</v>
      </c>
    </row>
    <row r="747" spans="1:18" x14ac:dyDescent="0.2">
      <c r="A747" s="38"/>
      <c r="B747" s="21" t="s">
        <v>213</v>
      </c>
      <c r="C747" s="18">
        <v>304020001</v>
      </c>
      <c r="D747" s="27"/>
      <c r="E747" s="20"/>
      <c r="F747" s="20"/>
      <c r="G747" s="53"/>
      <c r="H747" s="53"/>
      <c r="I747" s="53"/>
      <c r="J747" s="22">
        <v>104</v>
      </c>
      <c r="K747" s="23">
        <v>230269200</v>
      </c>
      <c r="L747" s="47">
        <v>120</v>
      </c>
      <c r="M747" s="26">
        <v>2757000</v>
      </c>
      <c r="N747" s="26">
        <v>2757000</v>
      </c>
      <c r="O747" s="26">
        <v>2792300</v>
      </c>
      <c r="P747" s="26">
        <v>2875300</v>
      </c>
      <c r="Q747" s="26">
        <v>2875300</v>
      </c>
    </row>
    <row r="748" spans="1:18" x14ac:dyDescent="0.2">
      <c r="A748" s="38"/>
      <c r="B748" s="21" t="s">
        <v>214</v>
      </c>
      <c r="C748" s="18">
        <v>304020001</v>
      </c>
      <c r="D748" s="27"/>
      <c r="E748" s="20"/>
      <c r="F748" s="20"/>
      <c r="G748" s="53"/>
      <c r="H748" s="53"/>
      <c r="I748" s="53"/>
      <c r="J748" s="22">
        <v>113</v>
      </c>
      <c r="K748" s="23">
        <v>330260870</v>
      </c>
      <c r="L748" s="47">
        <v>120</v>
      </c>
      <c r="M748" s="26">
        <v>495200</v>
      </c>
      <c r="N748" s="26">
        <v>495200</v>
      </c>
      <c r="O748" s="26">
        <v>498300</v>
      </c>
      <c r="P748" s="26">
        <v>513100</v>
      </c>
      <c r="Q748" s="26">
        <v>513100</v>
      </c>
    </row>
    <row r="749" spans="1:18" x14ac:dyDescent="0.2">
      <c r="A749" s="38"/>
      <c r="B749" s="21" t="s">
        <v>211</v>
      </c>
      <c r="C749" s="18">
        <v>304020001</v>
      </c>
      <c r="D749" s="27"/>
      <c r="E749" s="20"/>
      <c r="F749" s="20"/>
      <c r="G749" s="53"/>
      <c r="H749" s="53"/>
      <c r="I749" s="53"/>
      <c r="J749" s="22">
        <v>405</v>
      </c>
      <c r="K749" s="23">
        <v>1210160910</v>
      </c>
      <c r="L749" s="47">
        <v>120</v>
      </c>
      <c r="M749" s="26">
        <v>493500</v>
      </c>
      <c r="N749" s="26">
        <v>493500</v>
      </c>
      <c r="O749" s="26">
        <v>498500</v>
      </c>
      <c r="P749" s="26">
        <v>513300</v>
      </c>
      <c r="Q749" s="26">
        <v>513300</v>
      </c>
    </row>
    <row r="750" spans="1:18" s="17" customFormat="1" ht="79.05" customHeight="1" x14ac:dyDescent="0.25">
      <c r="A750" s="82">
        <v>304000000</v>
      </c>
      <c r="B750" s="11"/>
      <c r="C750" s="12">
        <v>304020002</v>
      </c>
      <c r="D750" s="242" t="s">
        <v>408</v>
      </c>
      <c r="E750" s="242"/>
      <c r="F750" s="242"/>
      <c r="G750" s="59"/>
      <c r="H750" s="59"/>
      <c r="I750" s="59"/>
      <c r="J750" s="13"/>
      <c r="K750" s="14"/>
      <c r="L750" s="46"/>
      <c r="M750" s="15">
        <f>SUM(M756:M767)</f>
        <v>4497200</v>
      </c>
      <c r="N750" s="15">
        <f>SUM(N756:N767)</f>
        <v>4087700</v>
      </c>
      <c r="O750" s="15">
        <f>SUM(O756:O767)</f>
        <v>4894300</v>
      </c>
      <c r="P750" s="15">
        <f>SUM(P756:P767)</f>
        <v>4991600</v>
      </c>
      <c r="Q750" s="15">
        <f>SUM(Q756:Q767)</f>
        <v>4991600</v>
      </c>
      <c r="R750" s="16"/>
    </row>
    <row r="751" spans="1:18" ht="30.6" x14ac:dyDescent="0.2">
      <c r="A751" s="38"/>
      <c r="B751" s="21"/>
      <c r="C751" s="18">
        <v>304020002</v>
      </c>
      <c r="D751" s="27"/>
      <c r="E751" s="20"/>
      <c r="F751" s="20" t="s">
        <v>57</v>
      </c>
      <c r="G751" s="53" t="s">
        <v>59</v>
      </c>
      <c r="H751" s="54">
        <v>42005</v>
      </c>
      <c r="I751" s="54"/>
      <c r="J751" s="22"/>
      <c r="K751" s="23"/>
      <c r="L751" s="47"/>
      <c r="M751" s="26"/>
      <c r="N751" s="26"/>
      <c r="O751" s="26"/>
      <c r="P751" s="26"/>
      <c r="Q751" s="25"/>
    </row>
    <row r="752" spans="1:18" ht="20.399999999999999" x14ac:dyDescent="0.2">
      <c r="A752" s="38"/>
      <c r="B752" s="21"/>
      <c r="C752" s="18">
        <v>304020002</v>
      </c>
      <c r="D752" s="27"/>
      <c r="E752" s="20"/>
      <c r="F752" s="20" t="s">
        <v>141</v>
      </c>
      <c r="G752" s="53" t="s">
        <v>144</v>
      </c>
      <c r="H752" s="54">
        <v>42005</v>
      </c>
      <c r="I752" s="54"/>
      <c r="J752" s="22"/>
      <c r="K752" s="23"/>
      <c r="L752" s="47"/>
      <c r="M752" s="26"/>
      <c r="N752" s="26"/>
      <c r="O752" s="26"/>
      <c r="P752" s="26"/>
      <c r="Q752" s="25"/>
    </row>
    <row r="753" spans="1:18" ht="20.399999999999999" x14ac:dyDescent="0.2">
      <c r="A753" s="38"/>
      <c r="B753" s="21"/>
      <c r="C753" s="18">
        <v>304020002</v>
      </c>
      <c r="D753" s="27"/>
      <c r="E753" s="20"/>
      <c r="F753" s="29" t="s">
        <v>262</v>
      </c>
      <c r="G753" s="55" t="s">
        <v>150</v>
      </c>
      <c r="H753" s="56">
        <v>39870</v>
      </c>
      <c r="I753" s="53"/>
      <c r="J753" s="22"/>
      <c r="K753" s="23"/>
      <c r="L753" s="47"/>
      <c r="M753" s="26"/>
      <c r="N753" s="26"/>
      <c r="O753" s="26"/>
      <c r="P753" s="26"/>
      <c r="Q753" s="25"/>
    </row>
    <row r="754" spans="1:18" ht="20.399999999999999" x14ac:dyDescent="0.2">
      <c r="A754" s="38"/>
      <c r="B754" s="21"/>
      <c r="C754" s="18">
        <v>304020002</v>
      </c>
      <c r="D754" s="27"/>
      <c r="E754" s="20"/>
      <c r="F754" s="29" t="s">
        <v>179</v>
      </c>
      <c r="G754" s="55" t="s">
        <v>150</v>
      </c>
      <c r="H754" s="56">
        <v>41786</v>
      </c>
      <c r="I754" s="53"/>
      <c r="J754" s="22"/>
      <c r="K754" s="23"/>
      <c r="L754" s="47"/>
      <c r="M754" s="26"/>
      <c r="N754" s="26"/>
      <c r="O754" s="26"/>
      <c r="P754" s="26"/>
      <c r="Q754" s="25"/>
    </row>
    <row r="755" spans="1:18" ht="30.6" x14ac:dyDescent="0.2">
      <c r="A755" s="38"/>
      <c r="B755" s="21"/>
      <c r="C755" s="18">
        <v>304020002</v>
      </c>
      <c r="D755" s="27"/>
      <c r="E755" s="20"/>
      <c r="F755" s="29" t="s">
        <v>397</v>
      </c>
      <c r="G755" s="55" t="s">
        <v>194</v>
      </c>
      <c r="H755" s="56">
        <v>44562</v>
      </c>
      <c r="I755" s="54">
        <v>44926</v>
      </c>
      <c r="J755" s="22"/>
      <c r="K755" s="23"/>
      <c r="L755" s="47"/>
      <c r="M755" s="26"/>
      <c r="N755" s="26"/>
      <c r="O755" s="26"/>
      <c r="P755" s="26"/>
      <c r="Q755" s="25"/>
    </row>
    <row r="756" spans="1:18" x14ac:dyDescent="0.2">
      <c r="A756" s="38"/>
      <c r="B756" s="21" t="s">
        <v>213</v>
      </c>
      <c r="C756" s="18">
        <v>304020002</v>
      </c>
      <c r="D756" s="27"/>
      <c r="E756" s="20"/>
      <c r="F756" s="52"/>
      <c r="G756" s="114"/>
      <c r="H756" s="114"/>
      <c r="I756" s="114"/>
      <c r="J756" s="22">
        <v>104</v>
      </c>
      <c r="K756" s="23">
        <v>230269190</v>
      </c>
      <c r="L756" s="47">
        <v>120</v>
      </c>
      <c r="M756" s="26">
        <v>1812500</v>
      </c>
      <c r="N756" s="26">
        <v>1781100</v>
      </c>
      <c r="O756" s="26">
        <v>1690500</v>
      </c>
      <c r="P756" s="26">
        <v>1740800</v>
      </c>
      <c r="Q756" s="25">
        <v>1740800</v>
      </c>
      <c r="R756" s="4"/>
    </row>
    <row r="757" spans="1:18" x14ac:dyDescent="0.2">
      <c r="A757" s="38"/>
      <c r="B757" s="21" t="s">
        <v>213</v>
      </c>
      <c r="C757" s="18">
        <v>304020002</v>
      </c>
      <c r="D757" s="27"/>
      <c r="E757" s="20"/>
      <c r="F757" s="20"/>
      <c r="G757" s="53"/>
      <c r="H757" s="53"/>
      <c r="I757" s="53"/>
      <c r="J757" s="22">
        <v>104</v>
      </c>
      <c r="K757" s="23">
        <v>230269180</v>
      </c>
      <c r="L757" s="47">
        <v>120</v>
      </c>
      <c r="M757" s="26">
        <v>149100</v>
      </c>
      <c r="N757" s="26">
        <v>147200</v>
      </c>
      <c r="O757" s="26">
        <v>150500</v>
      </c>
      <c r="P757" s="26">
        <v>155000</v>
      </c>
      <c r="Q757" s="25">
        <v>155000</v>
      </c>
      <c r="R757" s="4"/>
    </row>
    <row r="758" spans="1:18" x14ac:dyDescent="0.2">
      <c r="A758" s="38"/>
      <c r="B758" s="21" t="s">
        <v>213</v>
      </c>
      <c r="C758" s="18">
        <v>304020002</v>
      </c>
      <c r="D758" s="27"/>
      <c r="E758" s="20"/>
      <c r="F758" s="20"/>
      <c r="G758" s="53"/>
      <c r="H758" s="53"/>
      <c r="I758" s="53"/>
      <c r="J758" s="22">
        <v>104</v>
      </c>
      <c r="K758" s="23">
        <v>230269170</v>
      </c>
      <c r="L758" s="47">
        <v>120</v>
      </c>
      <c r="M758" s="26">
        <v>286200</v>
      </c>
      <c r="N758" s="26">
        <v>202200</v>
      </c>
      <c r="O758" s="26">
        <v>289000</v>
      </c>
      <c r="P758" s="26">
        <v>297500</v>
      </c>
      <c r="Q758" s="25">
        <v>297500</v>
      </c>
      <c r="R758" s="4"/>
    </row>
    <row r="759" spans="1:18" x14ac:dyDescent="0.2">
      <c r="A759" s="38"/>
      <c r="B759" s="21" t="s">
        <v>213</v>
      </c>
      <c r="C759" s="18">
        <v>304020002</v>
      </c>
      <c r="D759" s="27"/>
      <c r="E759" s="20"/>
      <c r="F759" s="20"/>
      <c r="G759" s="53"/>
      <c r="H759" s="53"/>
      <c r="I759" s="53"/>
      <c r="J759" s="22">
        <v>104</v>
      </c>
      <c r="K759" s="23">
        <v>230269200</v>
      </c>
      <c r="L759" s="47">
        <v>120</v>
      </c>
      <c r="M759" s="26">
        <v>842600</v>
      </c>
      <c r="N759" s="26">
        <v>836600</v>
      </c>
      <c r="O759" s="26">
        <v>843300</v>
      </c>
      <c r="P759" s="26">
        <v>868300</v>
      </c>
      <c r="Q759" s="25">
        <v>868300</v>
      </c>
      <c r="R759" s="4"/>
    </row>
    <row r="760" spans="1:18" x14ac:dyDescent="0.2">
      <c r="A760" s="38"/>
      <c r="B760" s="21" t="s">
        <v>213</v>
      </c>
      <c r="C760" s="18">
        <v>304020002</v>
      </c>
      <c r="D760" s="27"/>
      <c r="E760" s="20"/>
      <c r="F760" s="20"/>
      <c r="G760" s="53"/>
      <c r="H760" s="53"/>
      <c r="I760" s="53"/>
      <c r="J760" s="22">
        <v>104</v>
      </c>
      <c r="K760" s="23">
        <v>230269190</v>
      </c>
      <c r="L760" s="47">
        <v>240</v>
      </c>
      <c r="M760" s="26">
        <v>300500</v>
      </c>
      <c r="N760" s="26">
        <v>271500</v>
      </c>
      <c r="O760" s="26">
        <v>810000</v>
      </c>
      <c r="P760" s="26">
        <v>810000</v>
      </c>
      <c r="Q760" s="25">
        <v>810000</v>
      </c>
      <c r="R760" s="4"/>
    </row>
    <row r="761" spans="1:18" x14ac:dyDescent="0.2">
      <c r="A761" s="38"/>
      <c r="B761" s="21" t="s">
        <v>213</v>
      </c>
      <c r="C761" s="18">
        <v>304020002</v>
      </c>
      <c r="D761" s="27"/>
      <c r="E761" s="20"/>
      <c r="F761" s="20"/>
      <c r="G761" s="53"/>
      <c r="H761" s="53"/>
      <c r="I761" s="53"/>
      <c r="J761" s="22">
        <v>104</v>
      </c>
      <c r="K761" s="23">
        <v>230269180</v>
      </c>
      <c r="L761" s="47">
        <v>240</v>
      </c>
      <c r="M761" s="26">
        <v>81000</v>
      </c>
      <c r="N761" s="26">
        <v>73000</v>
      </c>
      <c r="O761" s="26">
        <v>81000</v>
      </c>
      <c r="P761" s="26">
        <v>81000</v>
      </c>
      <c r="Q761" s="25">
        <v>81000</v>
      </c>
      <c r="R761" s="4"/>
    </row>
    <row r="762" spans="1:18" x14ac:dyDescent="0.2">
      <c r="A762" s="38"/>
      <c r="B762" s="21" t="s">
        <v>213</v>
      </c>
      <c r="C762" s="18">
        <v>304020002</v>
      </c>
      <c r="D762" s="27"/>
      <c r="E762" s="20"/>
      <c r="F762" s="20"/>
      <c r="G762" s="53"/>
      <c r="H762" s="53"/>
      <c r="I762" s="53"/>
      <c r="J762" s="22">
        <v>104</v>
      </c>
      <c r="K762" s="23">
        <v>230269170</v>
      </c>
      <c r="L762" s="47">
        <v>240</v>
      </c>
      <c r="M762" s="26">
        <v>243000</v>
      </c>
      <c r="N762" s="26">
        <v>74100</v>
      </c>
      <c r="O762" s="26">
        <v>243000</v>
      </c>
      <c r="P762" s="26">
        <v>243000</v>
      </c>
      <c r="Q762" s="25">
        <v>243000</v>
      </c>
      <c r="R762" s="4"/>
    </row>
    <row r="763" spans="1:18" x14ac:dyDescent="0.2">
      <c r="A763" s="38"/>
      <c r="B763" s="21" t="s">
        <v>213</v>
      </c>
      <c r="C763" s="18">
        <v>304020002</v>
      </c>
      <c r="D763" s="27"/>
      <c r="E763" s="20"/>
      <c r="F763" s="20"/>
      <c r="G763" s="53"/>
      <c r="H763" s="53"/>
      <c r="I763" s="53"/>
      <c r="J763" s="22">
        <v>104</v>
      </c>
      <c r="K763" s="23">
        <v>230269200</v>
      </c>
      <c r="L763" s="47">
        <v>240</v>
      </c>
      <c r="M763" s="26">
        <v>324000</v>
      </c>
      <c r="N763" s="26">
        <v>245500</v>
      </c>
      <c r="O763" s="26">
        <v>324000</v>
      </c>
      <c r="P763" s="26">
        <v>324000</v>
      </c>
      <c r="Q763" s="25">
        <v>324000</v>
      </c>
      <c r="R763" s="4"/>
    </row>
    <row r="764" spans="1:18" x14ac:dyDescent="0.2">
      <c r="A764" s="38"/>
      <c r="B764" s="21" t="s">
        <v>214</v>
      </c>
      <c r="C764" s="18">
        <v>304020002</v>
      </c>
      <c r="D764" s="27"/>
      <c r="E764" s="20"/>
      <c r="F764" s="20"/>
      <c r="G764" s="53"/>
      <c r="H764" s="53"/>
      <c r="I764" s="53"/>
      <c r="J764" s="22">
        <v>113</v>
      </c>
      <c r="K764" s="23">
        <v>330260870</v>
      </c>
      <c r="L764" s="47">
        <v>120</v>
      </c>
      <c r="M764" s="26">
        <v>147200</v>
      </c>
      <c r="N764" s="26">
        <v>147200</v>
      </c>
      <c r="O764" s="26">
        <v>150500</v>
      </c>
      <c r="P764" s="26">
        <v>155000</v>
      </c>
      <c r="Q764" s="25">
        <v>155000</v>
      </c>
    </row>
    <row r="765" spans="1:18" x14ac:dyDescent="0.2">
      <c r="A765" s="38"/>
      <c r="B765" s="21" t="s">
        <v>214</v>
      </c>
      <c r="C765" s="18">
        <v>304020002</v>
      </c>
      <c r="D765" s="27"/>
      <c r="E765" s="20"/>
      <c r="F765" s="20"/>
      <c r="G765" s="53"/>
      <c r="H765" s="53"/>
      <c r="I765" s="53"/>
      <c r="J765" s="22">
        <v>113</v>
      </c>
      <c r="K765" s="23">
        <v>330260870</v>
      </c>
      <c r="L765" s="47">
        <v>240</v>
      </c>
      <c r="M765" s="26">
        <v>81000</v>
      </c>
      <c r="N765" s="26">
        <v>81000</v>
      </c>
      <c r="O765" s="26">
        <v>81000</v>
      </c>
      <c r="P765" s="26">
        <v>81000</v>
      </c>
      <c r="Q765" s="25">
        <v>81000</v>
      </c>
    </row>
    <row r="766" spans="1:18" x14ac:dyDescent="0.2">
      <c r="A766" s="38"/>
      <c r="B766" s="21" t="s">
        <v>211</v>
      </c>
      <c r="C766" s="18">
        <v>304020002</v>
      </c>
      <c r="D766" s="27"/>
      <c r="E766" s="20"/>
      <c r="F766" s="20"/>
      <c r="G766" s="53"/>
      <c r="H766" s="53"/>
      <c r="I766" s="53"/>
      <c r="J766" s="22">
        <v>405</v>
      </c>
      <c r="K766" s="23">
        <v>1210160910</v>
      </c>
      <c r="L766" s="47">
        <v>120</v>
      </c>
      <c r="M766" s="26">
        <v>149100</v>
      </c>
      <c r="N766" s="26">
        <v>147300</v>
      </c>
      <c r="O766" s="26">
        <v>150500</v>
      </c>
      <c r="P766" s="26">
        <v>155000</v>
      </c>
      <c r="Q766" s="25">
        <v>155000</v>
      </c>
    </row>
    <row r="767" spans="1:18" x14ac:dyDescent="0.2">
      <c r="A767" s="38"/>
      <c r="B767" s="21" t="s">
        <v>211</v>
      </c>
      <c r="C767" s="18">
        <v>304020002</v>
      </c>
      <c r="D767" s="27"/>
      <c r="E767" s="20"/>
      <c r="F767" s="20"/>
      <c r="G767" s="53"/>
      <c r="H767" s="53"/>
      <c r="I767" s="53"/>
      <c r="J767" s="22">
        <v>405</v>
      </c>
      <c r="K767" s="23">
        <v>1210160910</v>
      </c>
      <c r="L767" s="47">
        <v>240</v>
      </c>
      <c r="M767" s="26">
        <v>81000</v>
      </c>
      <c r="N767" s="26">
        <v>81000</v>
      </c>
      <c r="O767" s="26">
        <v>81000</v>
      </c>
      <c r="P767" s="26">
        <v>81000</v>
      </c>
      <c r="Q767" s="26">
        <v>81000</v>
      </c>
    </row>
    <row r="768" spans="1:18" s="17" customFormat="1" ht="35.549999999999997" customHeight="1" x14ac:dyDescent="0.25">
      <c r="A768" s="82">
        <v>304000000</v>
      </c>
      <c r="B768" s="11"/>
      <c r="C768" s="12">
        <v>304020007</v>
      </c>
      <c r="D768" s="242" t="s">
        <v>409</v>
      </c>
      <c r="E768" s="242"/>
      <c r="F768" s="242"/>
      <c r="G768" s="59"/>
      <c r="H768" s="59"/>
      <c r="I768" s="59"/>
      <c r="J768" s="13"/>
      <c r="K768" s="14"/>
      <c r="L768" s="46"/>
      <c r="M768" s="15">
        <f t="shared" ref="M768" si="46">SUM(M770:M773)</f>
        <v>126000</v>
      </c>
      <c r="N768" s="15">
        <f t="shared" ref="N768" si="47">SUM(N770:N773)</f>
        <v>0</v>
      </c>
      <c r="O768" s="15">
        <f t="shared" ref="O768:Q768" si="48">SUM(O770:O773)</f>
        <v>63000</v>
      </c>
      <c r="P768" s="15">
        <f t="shared" si="48"/>
        <v>63000</v>
      </c>
      <c r="Q768" s="15">
        <f t="shared" si="48"/>
        <v>63000</v>
      </c>
      <c r="R768" s="16"/>
    </row>
    <row r="769" spans="1:18" x14ac:dyDescent="0.2">
      <c r="A769" s="38"/>
      <c r="B769" s="21"/>
      <c r="C769" s="18">
        <v>304020007</v>
      </c>
      <c r="D769" s="27"/>
      <c r="E769" s="20"/>
      <c r="F769" s="20" t="s">
        <v>329</v>
      </c>
      <c r="G769" s="53" t="s">
        <v>192</v>
      </c>
      <c r="H769" s="54">
        <v>42823</v>
      </c>
      <c r="I769" s="53"/>
      <c r="J769" s="22"/>
      <c r="K769" s="23"/>
      <c r="L769" s="47"/>
      <c r="M769" s="26"/>
      <c r="N769" s="26"/>
      <c r="O769" s="26"/>
      <c r="P769" s="26"/>
      <c r="Q769" s="25"/>
    </row>
    <row r="770" spans="1:18" x14ac:dyDescent="0.2">
      <c r="A770" s="38"/>
      <c r="B770" s="21" t="s">
        <v>213</v>
      </c>
      <c r="C770" s="18">
        <v>304020007</v>
      </c>
      <c r="D770" s="27"/>
      <c r="E770" s="20"/>
      <c r="F770" s="20"/>
      <c r="G770" s="53"/>
      <c r="H770" s="53"/>
      <c r="I770" s="53"/>
      <c r="J770" s="22">
        <v>104</v>
      </c>
      <c r="K770" s="23">
        <v>7220062600</v>
      </c>
      <c r="L770" s="47">
        <v>120</v>
      </c>
      <c r="M770" s="26">
        <v>60000</v>
      </c>
      <c r="N770" s="26">
        <v>0</v>
      </c>
      <c r="O770" s="26"/>
      <c r="P770" s="26"/>
      <c r="Q770" s="26"/>
    </row>
    <row r="771" spans="1:18" x14ac:dyDescent="0.2">
      <c r="A771" s="38"/>
      <c r="B771" s="21" t="s">
        <v>213</v>
      </c>
      <c r="C771" s="18">
        <v>304020007</v>
      </c>
      <c r="D771" s="27"/>
      <c r="E771" s="20"/>
      <c r="F771" s="52"/>
      <c r="G771" s="114"/>
      <c r="H771" s="114"/>
      <c r="I771" s="114"/>
      <c r="J771" s="22">
        <v>104</v>
      </c>
      <c r="K771" s="23">
        <v>7220060070</v>
      </c>
      <c r="L771" s="47">
        <v>120</v>
      </c>
      <c r="M771" s="26">
        <v>60000</v>
      </c>
      <c r="N771" s="26">
        <v>0</v>
      </c>
      <c r="O771" s="26">
        <v>60000</v>
      </c>
      <c r="P771" s="26">
        <v>60000</v>
      </c>
      <c r="Q771" s="26">
        <v>60000</v>
      </c>
    </row>
    <row r="772" spans="1:18" x14ac:dyDescent="0.2">
      <c r="A772" s="38"/>
      <c r="B772" s="21" t="s">
        <v>213</v>
      </c>
      <c r="C772" s="18">
        <v>304020007</v>
      </c>
      <c r="D772" s="27"/>
      <c r="E772" s="20"/>
      <c r="F772" s="20"/>
      <c r="G772" s="53"/>
      <c r="H772" s="53"/>
      <c r="I772" s="53"/>
      <c r="J772" s="22">
        <v>104</v>
      </c>
      <c r="K772" s="23">
        <v>7220060070</v>
      </c>
      <c r="L772" s="47">
        <v>240</v>
      </c>
      <c r="M772" s="26">
        <v>3000</v>
      </c>
      <c r="N772" s="26">
        <v>0</v>
      </c>
      <c r="O772" s="26">
        <v>3000</v>
      </c>
      <c r="P772" s="26">
        <v>3000</v>
      </c>
      <c r="Q772" s="25">
        <v>3000</v>
      </c>
      <c r="R772" s="4"/>
    </row>
    <row r="773" spans="1:18" x14ac:dyDescent="0.2">
      <c r="A773" s="38"/>
      <c r="B773" s="21" t="s">
        <v>213</v>
      </c>
      <c r="C773" s="18">
        <v>304020007</v>
      </c>
      <c r="D773" s="27"/>
      <c r="E773" s="20"/>
      <c r="F773" s="20"/>
      <c r="G773" s="53"/>
      <c r="H773" s="53"/>
      <c r="I773" s="53"/>
      <c r="J773" s="22">
        <v>104</v>
      </c>
      <c r="K773" s="23">
        <v>7220062600</v>
      </c>
      <c r="L773" s="47">
        <v>240</v>
      </c>
      <c r="M773" s="26">
        <v>3000</v>
      </c>
      <c r="N773" s="26">
        <v>0</v>
      </c>
      <c r="O773" s="26"/>
      <c r="P773" s="26"/>
      <c r="Q773" s="25"/>
    </row>
    <row r="774" spans="1:18" s="17" customFormat="1" ht="56.55" customHeight="1" x14ac:dyDescent="0.25">
      <c r="A774" s="82">
        <v>304000000</v>
      </c>
      <c r="B774" s="11"/>
      <c r="C774" s="12">
        <v>304020013</v>
      </c>
      <c r="D774" s="242" t="s">
        <v>410</v>
      </c>
      <c r="E774" s="242"/>
      <c r="F774" s="242"/>
      <c r="G774" s="59"/>
      <c r="H774" s="59"/>
      <c r="I774" s="59"/>
      <c r="J774" s="13"/>
      <c r="K774" s="14"/>
      <c r="L774" s="46"/>
      <c r="M774" s="15">
        <f>M778</f>
        <v>7800000</v>
      </c>
      <c r="N774" s="15">
        <f>N778</f>
        <v>7800000</v>
      </c>
      <c r="O774" s="15">
        <f>O778</f>
        <v>3326100</v>
      </c>
      <c r="P774" s="15">
        <f t="shared" ref="P774:Q774" si="49">SUM(P778:P778)</f>
        <v>5975100</v>
      </c>
      <c r="Q774" s="15">
        <f t="shared" si="49"/>
        <v>5975100</v>
      </c>
      <c r="R774" s="16"/>
    </row>
    <row r="775" spans="1:18" ht="20.399999999999999" x14ac:dyDescent="0.2">
      <c r="A775" s="38"/>
      <c r="B775" s="21"/>
      <c r="C775" s="18">
        <v>304020013</v>
      </c>
      <c r="D775" s="27"/>
      <c r="E775" s="20"/>
      <c r="F775" s="20" t="s">
        <v>141</v>
      </c>
      <c r="G775" s="53" t="s">
        <v>144</v>
      </c>
      <c r="H775" s="54">
        <v>42005</v>
      </c>
      <c r="I775" s="54"/>
      <c r="J775" s="22"/>
      <c r="K775" s="24"/>
      <c r="L775" s="50"/>
      <c r="M775" s="26"/>
      <c r="N775" s="26"/>
      <c r="O775" s="26"/>
      <c r="P775" s="25"/>
      <c r="Q775" s="85"/>
      <c r="R775" s="39"/>
    </row>
    <row r="776" spans="1:18" ht="30.6" x14ac:dyDescent="0.2">
      <c r="A776" s="38"/>
      <c r="B776" s="21"/>
      <c r="C776" s="18">
        <v>304020013</v>
      </c>
      <c r="D776" s="27"/>
      <c r="E776" s="20"/>
      <c r="F776" s="20" t="s">
        <v>435</v>
      </c>
      <c r="G776" s="53" t="s">
        <v>433</v>
      </c>
      <c r="H776" s="54">
        <v>44414</v>
      </c>
      <c r="I776" s="53"/>
      <c r="J776" s="22"/>
      <c r="K776" s="23"/>
      <c r="L776" s="47"/>
      <c r="M776" s="26"/>
      <c r="N776" s="26"/>
      <c r="O776" s="26"/>
      <c r="P776" s="26"/>
      <c r="Q776" s="25"/>
    </row>
    <row r="777" spans="1:18" ht="40.799999999999997" x14ac:dyDescent="0.2">
      <c r="A777" s="38"/>
      <c r="B777" s="21"/>
      <c r="C777" s="18">
        <v>304020013</v>
      </c>
      <c r="D777" s="27"/>
      <c r="E777" s="20"/>
      <c r="F777" s="40" t="s">
        <v>398</v>
      </c>
      <c r="G777" s="55" t="s">
        <v>58</v>
      </c>
      <c r="H777" s="56">
        <v>44562</v>
      </c>
      <c r="I777" s="54">
        <v>44926</v>
      </c>
      <c r="J777" s="22"/>
      <c r="K777" s="24"/>
      <c r="L777" s="50"/>
      <c r="M777" s="26"/>
      <c r="N777" s="26"/>
      <c r="O777" s="26"/>
      <c r="P777" s="25"/>
      <c r="Q777" s="85"/>
      <c r="R777" s="39"/>
    </row>
    <row r="778" spans="1:18" x14ac:dyDescent="0.2">
      <c r="A778" s="38"/>
      <c r="B778" s="21" t="s">
        <v>211</v>
      </c>
      <c r="C778" s="18">
        <v>304020013</v>
      </c>
      <c r="D778" s="27"/>
      <c r="E778" s="20"/>
      <c r="F778" s="20"/>
      <c r="G778" s="53"/>
      <c r="H778" s="53"/>
      <c r="I778" s="53"/>
      <c r="J778" s="22">
        <v>405</v>
      </c>
      <c r="K778" s="23">
        <v>1210260910</v>
      </c>
      <c r="L778" s="47">
        <v>810</v>
      </c>
      <c r="M778" s="26">
        <v>7800000</v>
      </c>
      <c r="N778" s="26">
        <v>7800000</v>
      </c>
      <c r="O778" s="26">
        <v>3326100</v>
      </c>
      <c r="P778" s="26">
        <v>5975100</v>
      </c>
      <c r="Q778" s="26">
        <v>5975100</v>
      </c>
    </row>
    <row r="779" spans="1:18" s="17" customFormat="1" ht="56.55" customHeight="1" x14ac:dyDescent="0.25">
      <c r="A779" s="82">
        <v>304000000</v>
      </c>
      <c r="B779" s="11"/>
      <c r="C779" s="12">
        <v>304020014</v>
      </c>
      <c r="D779" s="242" t="s">
        <v>210</v>
      </c>
      <c r="E779" s="242"/>
      <c r="F779" s="242"/>
      <c r="G779" s="59"/>
      <c r="H779" s="59"/>
      <c r="I779" s="59"/>
      <c r="J779" s="13"/>
      <c r="K779" s="14"/>
      <c r="L779" s="46"/>
      <c r="M779" s="15">
        <f>SUM(M783:M783)</f>
        <v>0</v>
      </c>
      <c r="N779" s="15">
        <f>SUM(N783:N783)</f>
        <v>0</v>
      </c>
      <c r="O779" s="15">
        <f>SUM(O783:O783)</f>
        <v>3500000</v>
      </c>
      <c r="P779" s="15">
        <f>SUM(P783:P783)</f>
        <v>4593600</v>
      </c>
      <c r="Q779" s="15">
        <f>SUM(Q783:Q783)</f>
        <v>4593600</v>
      </c>
      <c r="R779" s="16"/>
    </row>
    <row r="780" spans="1:18" ht="20.399999999999999" x14ac:dyDescent="0.2">
      <c r="A780" s="38"/>
      <c r="B780" s="21"/>
      <c r="C780" s="18">
        <v>304020014</v>
      </c>
      <c r="D780" s="27"/>
      <c r="E780" s="20"/>
      <c r="F780" s="20" t="s">
        <v>141</v>
      </c>
      <c r="G780" s="53" t="s">
        <v>144</v>
      </c>
      <c r="H780" s="54">
        <v>42005</v>
      </c>
      <c r="I780" s="54"/>
      <c r="J780" s="22"/>
      <c r="K780" s="24"/>
      <c r="L780" s="50"/>
      <c r="M780" s="26"/>
      <c r="N780" s="26"/>
      <c r="O780" s="26"/>
      <c r="P780" s="25"/>
      <c r="Q780" s="85"/>
      <c r="R780" s="39"/>
    </row>
    <row r="781" spans="1:18" ht="30.6" x14ac:dyDescent="0.2">
      <c r="A781" s="38"/>
      <c r="B781" s="21"/>
      <c r="C781" s="18">
        <v>304020014</v>
      </c>
      <c r="D781" s="27"/>
      <c r="E781" s="20"/>
      <c r="F781" s="20" t="s">
        <v>435</v>
      </c>
      <c r="G781" s="53" t="s">
        <v>433</v>
      </c>
      <c r="H781" s="54">
        <v>44414</v>
      </c>
      <c r="I781" s="53"/>
      <c r="J781" s="22"/>
      <c r="K781" s="23"/>
      <c r="L781" s="47"/>
      <c r="M781" s="26"/>
      <c r="N781" s="26"/>
      <c r="O781" s="26"/>
      <c r="P781" s="26"/>
      <c r="Q781" s="25"/>
    </row>
    <row r="782" spans="1:18" ht="40.799999999999997" x14ac:dyDescent="0.2">
      <c r="A782" s="38"/>
      <c r="B782" s="21"/>
      <c r="C782" s="18">
        <v>304020014</v>
      </c>
      <c r="D782" s="27"/>
      <c r="E782" s="20"/>
      <c r="F782" s="40" t="s">
        <v>398</v>
      </c>
      <c r="G782" s="55" t="s">
        <v>58</v>
      </c>
      <c r="H782" s="56">
        <v>44562</v>
      </c>
      <c r="I782" s="54">
        <v>44926</v>
      </c>
      <c r="J782" s="52"/>
      <c r="K782" s="52"/>
      <c r="L782" s="52"/>
      <c r="M782" s="52"/>
      <c r="N782" s="52"/>
      <c r="O782" s="52"/>
      <c r="P782" s="52"/>
      <c r="Q782" s="52"/>
    </row>
    <row r="783" spans="1:18" x14ac:dyDescent="0.2">
      <c r="A783" s="38"/>
      <c r="B783" s="21" t="s">
        <v>211</v>
      </c>
      <c r="C783" s="18">
        <v>304020014</v>
      </c>
      <c r="D783" s="27"/>
      <c r="E783" s="20"/>
      <c r="F783" s="40"/>
      <c r="G783" s="55"/>
      <c r="H783" s="56"/>
      <c r="I783" s="54"/>
      <c r="J783" s="22">
        <v>405</v>
      </c>
      <c r="K783" s="23">
        <v>1210260910</v>
      </c>
      <c r="L783" s="47">
        <v>810</v>
      </c>
      <c r="M783" s="26">
        <v>0</v>
      </c>
      <c r="N783" s="26">
        <v>0</v>
      </c>
      <c r="O783" s="26">
        <v>3500000</v>
      </c>
      <c r="P783" s="26">
        <v>4593600</v>
      </c>
      <c r="Q783" s="26">
        <v>4593600</v>
      </c>
    </row>
    <row r="784" spans="1:18" s="17" customFormat="1" ht="31.05" customHeight="1" x14ac:dyDescent="0.25">
      <c r="A784" s="82">
        <v>304000000</v>
      </c>
      <c r="B784" s="11"/>
      <c r="C784" s="12">
        <v>304020039</v>
      </c>
      <c r="D784" s="242" t="s">
        <v>411</v>
      </c>
      <c r="E784" s="242"/>
      <c r="F784" s="242"/>
      <c r="G784" s="59"/>
      <c r="H784" s="59"/>
      <c r="I784" s="59"/>
      <c r="J784" s="13"/>
      <c r="K784" s="14"/>
      <c r="L784" s="46"/>
      <c r="M784" s="15">
        <f>SUM(M788:M790)</f>
        <v>101623400</v>
      </c>
      <c r="N784" s="15">
        <f>SUM(N788:N790)</f>
        <v>101623400</v>
      </c>
      <c r="O784" s="15">
        <f>SUM(O788:O790)</f>
        <v>113964400</v>
      </c>
      <c r="P784" s="15">
        <f>SUM(P788:P790)</f>
        <v>72522800</v>
      </c>
      <c r="Q784" s="15">
        <f>SUM(Q788:Q790)</f>
        <v>77703000</v>
      </c>
      <c r="R784" s="16"/>
    </row>
    <row r="785" spans="1:18" ht="20.399999999999999" x14ac:dyDescent="0.2">
      <c r="A785" s="38"/>
      <c r="B785" s="21"/>
      <c r="C785" s="18">
        <v>304020039</v>
      </c>
      <c r="D785" s="27"/>
      <c r="E785" s="20"/>
      <c r="F785" s="20" t="s">
        <v>142</v>
      </c>
      <c r="G785" s="53" t="s">
        <v>188</v>
      </c>
      <c r="H785" s="54">
        <v>42005</v>
      </c>
      <c r="I785" s="53"/>
      <c r="J785" s="22"/>
      <c r="K785" s="23"/>
      <c r="L785" s="47"/>
      <c r="M785" s="26"/>
      <c r="N785" s="26"/>
      <c r="O785" s="26"/>
      <c r="P785" s="26"/>
      <c r="Q785" s="25"/>
    </row>
    <row r="786" spans="1:18" ht="51" x14ac:dyDescent="0.2">
      <c r="A786" s="38"/>
      <c r="B786" s="21"/>
      <c r="C786" s="18">
        <v>304020039</v>
      </c>
      <c r="D786" s="27"/>
      <c r="E786" s="20"/>
      <c r="F786" s="20" t="s">
        <v>259</v>
      </c>
      <c r="G786" s="53" t="s">
        <v>260</v>
      </c>
      <c r="H786" s="54">
        <v>43831</v>
      </c>
      <c r="I786" s="54">
        <v>44926</v>
      </c>
      <c r="J786" s="22"/>
      <c r="K786" s="23"/>
      <c r="L786" s="47"/>
      <c r="M786" s="26"/>
      <c r="N786" s="26"/>
      <c r="O786" s="26"/>
      <c r="P786" s="26"/>
      <c r="Q786" s="25"/>
    </row>
    <row r="787" spans="1:18" ht="51" x14ac:dyDescent="0.2">
      <c r="A787" s="38"/>
      <c r="B787" s="21"/>
      <c r="C787" s="18">
        <v>304020039</v>
      </c>
      <c r="D787" s="27"/>
      <c r="E787" s="20"/>
      <c r="F787" s="20" t="s">
        <v>306</v>
      </c>
      <c r="G787" s="53" t="s">
        <v>260</v>
      </c>
      <c r="H787" s="54">
        <v>44197</v>
      </c>
      <c r="I787" s="54">
        <v>45291</v>
      </c>
      <c r="J787" s="22"/>
      <c r="K787" s="23"/>
      <c r="L787" s="47"/>
      <c r="M787" s="26"/>
      <c r="N787" s="26"/>
      <c r="O787" s="26"/>
      <c r="P787" s="26"/>
      <c r="Q787" s="25"/>
    </row>
    <row r="788" spans="1:18" x14ac:dyDescent="0.2">
      <c r="A788" s="38"/>
      <c r="B788" s="21" t="s">
        <v>214</v>
      </c>
      <c r="C788" s="18">
        <v>304020039</v>
      </c>
      <c r="D788" s="27"/>
      <c r="E788" s="20"/>
      <c r="F788" s="20"/>
      <c r="G788" s="53"/>
      <c r="H788" s="54"/>
      <c r="I788" s="53"/>
      <c r="J788" s="22">
        <v>1004</v>
      </c>
      <c r="K788" s="28" t="s">
        <v>200</v>
      </c>
      <c r="L788" s="47">
        <v>410</v>
      </c>
      <c r="M788" s="26">
        <v>0</v>
      </c>
      <c r="N788" s="26">
        <v>0</v>
      </c>
      <c r="O788" s="26">
        <v>15525600</v>
      </c>
      <c r="P788" s="26">
        <v>10350400</v>
      </c>
      <c r="Q788" s="25">
        <v>10350400</v>
      </c>
    </row>
    <row r="789" spans="1:18" x14ac:dyDescent="0.2">
      <c r="A789" s="38"/>
      <c r="B789" s="21" t="s">
        <v>214</v>
      </c>
      <c r="C789" s="18">
        <v>304020039</v>
      </c>
      <c r="D789" s="27"/>
      <c r="E789" s="20"/>
      <c r="F789" s="20"/>
      <c r="G789" s="53"/>
      <c r="H789" s="54"/>
      <c r="I789" s="53"/>
      <c r="J789" s="22">
        <v>1004</v>
      </c>
      <c r="K789" s="28" t="s">
        <v>216</v>
      </c>
      <c r="L789" s="47">
        <v>240</v>
      </c>
      <c r="M789" s="26">
        <v>98900</v>
      </c>
      <c r="N789" s="26">
        <v>98900</v>
      </c>
      <c r="O789" s="26">
        <v>110100</v>
      </c>
      <c r="P789" s="26">
        <v>70100</v>
      </c>
      <c r="Q789" s="25">
        <v>75100</v>
      </c>
    </row>
    <row r="790" spans="1:18" x14ac:dyDescent="0.2">
      <c r="A790" s="38"/>
      <c r="B790" s="21" t="s">
        <v>214</v>
      </c>
      <c r="C790" s="18">
        <v>304020039</v>
      </c>
      <c r="D790" s="27"/>
      <c r="E790" s="20"/>
      <c r="F790" s="20"/>
      <c r="G790" s="53"/>
      <c r="H790" s="54"/>
      <c r="I790" s="53"/>
      <c r="J790" s="22">
        <v>1004</v>
      </c>
      <c r="K790" s="28" t="s">
        <v>216</v>
      </c>
      <c r="L790" s="47">
        <v>410</v>
      </c>
      <c r="M790" s="26">
        <v>101524500</v>
      </c>
      <c r="N790" s="26">
        <v>101524500</v>
      </c>
      <c r="O790" s="26">
        <v>98328700</v>
      </c>
      <c r="P790" s="26">
        <v>62102300</v>
      </c>
      <c r="Q790" s="25">
        <v>67277500</v>
      </c>
    </row>
    <row r="791" spans="1:18" s="17" customFormat="1" ht="58.5" customHeight="1" x14ac:dyDescent="0.25">
      <c r="A791" s="82">
        <v>304000000</v>
      </c>
      <c r="B791" s="11"/>
      <c r="C791" s="12">
        <v>304020048</v>
      </c>
      <c r="D791" s="242" t="s">
        <v>412</v>
      </c>
      <c r="E791" s="242"/>
      <c r="F791" s="242"/>
      <c r="G791" s="59"/>
      <c r="H791" s="59"/>
      <c r="I791" s="59"/>
      <c r="J791" s="13"/>
      <c r="K791" s="14"/>
      <c r="L791" s="46"/>
      <c r="M791" s="15">
        <f t="shared" ref="M791" si="50">SUM(M793:M794)</f>
        <v>0</v>
      </c>
      <c r="N791" s="15">
        <f t="shared" ref="N791" si="51">SUM(N793:N794)</f>
        <v>0</v>
      </c>
      <c r="O791" s="15">
        <f t="shared" ref="O791:Q791" si="52">SUM(O793:O794)</f>
        <v>750000</v>
      </c>
      <c r="P791" s="15">
        <f t="shared" si="52"/>
        <v>13000000</v>
      </c>
      <c r="Q791" s="15">
        <f t="shared" si="52"/>
        <v>0</v>
      </c>
      <c r="R791" s="16"/>
    </row>
    <row r="792" spans="1:18" ht="30.6" x14ac:dyDescent="0.2">
      <c r="A792" s="38"/>
      <c r="B792" s="21"/>
      <c r="C792" s="18">
        <v>304020048</v>
      </c>
      <c r="D792" s="27"/>
      <c r="E792" s="20"/>
      <c r="F792" s="20" t="s">
        <v>57</v>
      </c>
      <c r="G792" s="55" t="s">
        <v>59</v>
      </c>
      <c r="H792" s="56">
        <v>42005</v>
      </c>
      <c r="I792" s="54">
        <v>44561</v>
      </c>
      <c r="J792" s="22"/>
      <c r="K792" s="23"/>
      <c r="L792" s="47"/>
      <c r="M792" s="26"/>
      <c r="N792" s="26"/>
      <c r="O792" s="26"/>
      <c r="P792" s="26"/>
      <c r="Q792" s="25"/>
    </row>
    <row r="793" spans="1:18" x14ac:dyDescent="0.2">
      <c r="A793" s="38"/>
      <c r="B793" s="21" t="s">
        <v>213</v>
      </c>
      <c r="C793" s="18">
        <v>304020048</v>
      </c>
      <c r="D793" s="27"/>
      <c r="E793" s="20"/>
      <c r="F793" s="20"/>
      <c r="G793" s="53"/>
      <c r="H793" s="53"/>
      <c r="I793" s="53"/>
      <c r="J793" s="22">
        <v>902</v>
      </c>
      <c r="K793" s="28">
        <v>310460960</v>
      </c>
      <c r="L793" s="47">
        <v>410</v>
      </c>
      <c r="M793" s="26">
        <v>0</v>
      </c>
      <c r="N793" s="26">
        <v>0</v>
      </c>
      <c r="O793" s="26">
        <v>750000</v>
      </c>
      <c r="P793" s="26">
        <v>3000000</v>
      </c>
      <c r="Q793" s="26">
        <v>0</v>
      </c>
    </row>
    <row r="794" spans="1:18" x14ac:dyDescent="0.2">
      <c r="A794" s="38"/>
      <c r="B794" s="21" t="s">
        <v>213</v>
      </c>
      <c r="C794" s="18">
        <v>304020048</v>
      </c>
      <c r="D794" s="27"/>
      <c r="E794" s="20"/>
      <c r="F794" s="20"/>
      <c r="G794" s="53"/>
      <c r="H794" s="53"/>
      <c r="I794" s="53"/>
      <c r="J794" s="22">
        <v>902</v>
      </c>
      <c r="K794" s="28" t="s">
        <v>366</v>
      </c>
      <c r="L794" s="47">
        <v>410</v>
      </c>
      <c r="M794" s="26">
        <v>0</v>
      </c>
      <c r="N794" s="26">
        <v>0</v>
      </c>
      <c r="O794" s="26">
        <v>0</v>
      </c>
      <c r="P794" s="26">
        <v>10000000</v>
      </c>
      <c r="Q794" s="26">
        <v>0</v>
      </c>
    </row>
    <row r="795" spans="1:18" s="17" customFormat="1" ht="111" customHeight="1" x14ac:dyDescent="0.25">
      <c r="A795" s="82">
        <v>304000000</v>
      </c>
      <c r="B795" s="11"/>
      <c r="C795" s="12">
        <v>304020054</v>
      </c>
      <c r="D795" s="242" t="s">
        <v>413</v>
      </c>
      <c r="E795" s="242"/>
      <c r="F795" s="242"/>
      <c r="G795" s="59"/>
      <c r="H795" s="59"/>
      <c r="I795" s="59"/>
      <c r="J795" s="13"/>
      <c r="K795" s="14"/>
      <c r="L795" s="46"/>
      <c r="M795" s="15">
        <f>SUM(M801:M809)</f>
        <v>11686600</v>
      </c>
      <c r="N795" s="15">
        <f>SUM(N801:N809)</f>
        <v>11651600</v>
      </c>
      <c r="O795" s="15">
        <f>SUM(O801:O809)</f>
        <v>8254400</v>
      </c>
      <c r="P795" s="15">
        <f>SUM(P801:P809)</f>
        <v>8674700</v>
      </c>
      <c r="Q795" s="15">
        <f>SUM(Q801:Q809)</f>
        <v>8950100</v>
      </c>
      <c r="R795" s="16"/>
    </row>
    <row r="796" spans="1:18" ht="20.399999999999999" x14ac:dyDescent="0.2">
      <c r="A796" s="38"/>
      <c r="B796" s="21"/>
      <c r="C796" s="18">
        <v>304020054</v>
      </c>
      <c r="D796" s="27"/>
      <c r="E796" s="20"/>
      <c r="F796" s="20" t="s">
        <v>193</v>
      </c>
      <c r="G796" s="53" t="s">
        <v>188</v>
      </c>
      <c r="H796" s="54">
        <v>42005</v>
      </c>
      <c r="I796" s="53"/>
      <c r="J796" s="22"/>
      <c r="K796" s="23"/>
      <c r="L796" s="47"/>
      <c r="M796" s="26"/>
      <c r="N796" s="26"/>
      <c r="O796" s="26"/>
      <c r="P796" s="26"/>
      <c r="Q796" s="25"/>
    </row>
    <row r="797" spans="1:18" ht="20.399999999999999" x14ac:dyDescent="0.2">
      <c r="A797" s="38"/>
      <c r="B797" s="21"/>
      <c r="C797" s="18">
        <v>304020054</v>
      </c>
      <c r="D797" s="27"/>
      <c r="E797" s="20"/>
      <c r="F797" s="20" t="s">
        <v>134</v>
      </c>
      <c r="G797" s="53" t="s">
        <v>92</v>
      </c>
      <c r="H797" s="54">
        <v>42005</v>
      </c>
      <c r="I797" s="53"/>
      <c r="J797" s="22"/>
      <c r="K797" s="23"/>
      <c r="L797" s="47"/>
      <c r="M797" s="26"/>
      <c r="N797" s="26"/>
      <c r="O797" s="26"/>
      <c r="P797" s="26"/>
      <c r="Q797" s="25"/>
    </row>
    <row r="798" spans="1:18" ht="30.6" x14ac:dyDescent="0.2">
      <c r="A798" s="38"/>
      <c r="B798" s="21"/>
      <c r="C798" s="18">
        <v>304020054</v>
      </c>
      <c r="D798" s="27"/>
      <c r="E798" s="20"/>
      <c r="F798" s="20" t="s">
        <v>222</v>
      </c>
      <c r="G798" s="53" t="s">
        <v>58</v>
      </c>
      <c r="H798" s="54">
        <v>42403</v>
      </c>
      <c r="I798" s="53"/>
      <c r="J798" s="22"/>
      <c r="K798" s="23"/>
      <c r="L798" s="47"/>
      <c r="M798" s="26"/>
      <c r="N798" s="26"/>
      <c r="O798" s="26"/>
      <c r="P798" s="26"/>
      <c r="Q798" s="25"/>
    </row>
    <row r="799" spans="1:18" ht="30.6" x14ac:dyDescent="0.2">
      <c r="A799" s="38"/>
      <c r="B799" s="21"/>
      <c r="C799" s="18">
        <v>304020054</v>
      </c>
      <c r="D799" s="27"/>
      <c r="E799" s="20"/>
      <c r="F799" s="20" t="s">
        <v>130</v>
      </c>
      <c r="G799" s="53" t="s">
        <v>58</v>
      </c>
      <c r="H799" s="54">
        <v>41417</v>
      </c>
      <c r="I799" s="53"/>
      <c r="J799" s="22"/>
      <c r="K799" s="23"/>
      <c r="L799" s="47"/>
      <c r="M799" s="26"/>
      <c r="N799" s="26"/>
      <c r="O799" s="26"/>
      <c r="P799" s="26"/>
      <c r="Q799" s="25"/>
    </row>
    <row r="800" spans="1:18" ht="51" x14ac:dyDescent="0.2">
      <c r="A800" s="38"/>
      <c r="B800" s="21"/>
      <c r="C800" s="18">
        <v>304020054</v>
      </c>
      <c r="D800" s="27"/>
      <c r="E800" s="20"/>
      <c r="F800" s="20" t="s">
        <v>403</v>
      </c>
      <c r="G800" s="53" t="s">
        <v>223</v>
      </c>
      <c r="H800" s="54">
        <v>44562</v>
      </c>
      <c r="I800" s="54">
        <v>44926</v>
      </c>
      <c r="J800" s="22"/>
      <c r="K800" s="23"/>
      <c r="L800" s="47"/>
      <c r="M800" s="26"/>
      <c r="N800" s="26"/>
      <c r="O800" s="26"/>
      <c r="P800" s="26"/>
      <c r="Q800" s="25"/>
    </row>
    <row r="801" spans="1:18" x14ac:dyDescent="0.2">
      <c r="A801" s="38"/>
      <c r="B801" s="21" t="s">
        <v>220</v>
      </c>
      <c r="C801" s="18">
        <v>304020054</v>
      </c>
      <c r="D801" s="27"/>
      <c r="E801" s="20"/>
      <c r="F801" s="20"/>
      <c r="G801" s="53"/>
      <c r="H801" s="53"/>
      <c r="I801" s="53"/>
      <c r="J801" s="22">
        <v>701</v>
      </c>
      <c r="K801" s="23">
        <v>110160820</v>
      </c>
      <c r="L801" s="47">
        <v>610</v>
      </c>
      <c r="M801" s="26">
        <v>2613400</v>
      </c>
      <c r="N801" s="26">
        <v>2613400</v>
      </c>
      <c r="O801" s="26">
        <v>1263100</v>
      </c>
      <c r="P801" s="26">
        <v>1211200</v>
      </c>
      <c r="Q801" s="25">
        <v>1259600</v>
      </c>
    </row>
    <row r="802" spans="1:18" x14ac:dyDescent="0.2">
      <c r="A802" s="38"/>
      <c r="B802" s="21" t="s">
        <v>220</v>
      </c>
      <c r="C802" s="18">
        <v>304020054</v>
      </c>
      <c r="D802" s="27"/>
      <c r="E802" s="20"/>
      <c r="F802" s="20"/>
      <c r="G802" s="53"/>
      <c r="H802" s="53"/>
      <c r="I802" s="53"/>
      <c r="J802" s="22">
        <v>701</v>
      </c>
      <c r="K802" s="23">
        <v>110160820</v>
      </c>
      <c r="L802" s="47">
        <v>620</v>
      </c>
      <c r="M802" s="26">
        <v>573400</v>
      </c>
      <c r="N802" s="26">
        <v>573400</v>
      </c>
      <c r="O802" s="26">
        <v>362600</v>
      </c>
      <c r="P802" s="26">
        <v>479500</v>
      </c>
      <c r="Q802" s="25">
        <v>498700</v>
      </c>
    </row>
    <row r="803" spans="1:18" x14ac:dyDescent="0.2">
      <c r="A803" s="38"/>
      <c r="B803" s="21" t="s">
        <v>220</v>
      </c>
      <c r="C803" s="18">
        <v>304020054</v>
      </c>
      <c r="D803" s="27"/>
      <c r="E803" s="20"/>
      <c r="F803" s="20"/>
      <c r="G803" s="53"/>
      <c r="H803" s="53"/>
      <c r="I803" s="53"/>
      <c r="J803" s="22">
        <v>702</v>
      </c>
      <c r="K803" s="23">
        <v>110260820</v>
      </c>
      <c r="L803" s="47">
        <v>610</v>
      </c>
      <c r="M803" s="26">
        <v>4755600</v>
      </c>
      <c r="N803" s="26">
        <v>4755600</v>
      </c>
      <c r="O803" s="26">
        <v>2240200</v>
      </c>
      <c r="P803" s="26">
        <v>2507000</v>
      </c>
      <c r="Q803" s="26">
        <v>2607200</v>
      </c>
    </row>
    <row r="804" spans="1:18" x14ac:dyDescent="0.2">
      <c r="A804" s="38"/>
      <c r="B804" s="21" t="s">
        <v>220</v>
      </c>
      <c r="C804" s="18">
        <v>304020054</v>
      </c>
      <c r="D804" s="27"/>
      <c r="E804" s="20"/>
      <c r="F804" s="20"/>
      <c r="G804" s="53"/>
      <c r="H804" s="53"/>
      <c r="I804" s="53"/>
      <c r="J804" s="22">
        <v>702</v>
      </c>
      <c r="K804" s="23">
        <v>110262370</v>
      </c>
      <c r="L804" s="47">
        <v>610</v>
      </c>
      <c r="M804" s="26">
        <v>1567000</v>
      </c>
      <c r="N804" s="26">
        <v>1567000</v>
      </c>
      <c r="O804" s="26">
        <v>1701700</v>
      </c>
      <c r="P804" s="26">
        <v>1701700</v>
      </c>
      <c r="Q804" s="25">
        <v>1701700</v>
      </c>
    </row>
    <row r="805" spans="1:18" x14ac:dyDescent="0.2">
      <c r="A805" s="38"/>
      <c r="B805" s="21" t="s">
        <v>220</v>
      </c>
      <c r="C805" s="18">
        <v>304020054</v>
      </c>
      <c r="D805" s="27"/>
      <c r="E805" s="20"/>
      <c r="F805" s="20"/>
      <c r="G805" s="53"/>
      <c r="H805" s="53"/>
      <c r="I805" s="53"/>
      <c r="J805" s="22">
        <v>702</v>
      </c>
      <c r="K805" s="23">
        <v>110262370</v>
      </c>
      <c r="L805" s="47">
        <v>620</v>
      </c>
      <c r="M805" s="26">
        <v>77300</v>
      </c>
      <c r="N805" s="26">
        <v>77300</v>
      </c>
      <c r="O805" s="26">
        <v>82400</v>
      </c>
      <c r="P805" s="26">
        <v>82400</v>
      </c>
      <c r="Q805" s="25">
        <v>82400</v>
      </c>
    </row>
    <row r="806" spans="1:18" x14ac:dyDescent="0.2">
      <c r="A806" s="38"/>
      <c r="B806" s="21" t="s">
        <v>220</v>
      </c>
      <c r="C806" s="18">
        <v>304020054</v>
      </c>
      <c r="D806" s="27"/>
      <c r="E806" s="20"/>
      <c r="F806" s="20"/>
      <c r="G806" s="53"/>
      <c r="H806" s="53"/>
      <c r="I806" s="53"/>
      <c r="J806" s="22">
        <v>702</v>
      </c>
      <c r="K806" s="23">
        <v>110263540</v>
      </c>
      <c r="L806" s="47">
        <v>610</v>
      </c>
      <c r="M806" s="26">
        <v>1448800</v>
      </c>
      <c r="N806" s="26">
        <v>1448800</v>
      </c>
      <c r="O806" s="26">
        <v>1995100</v>
      </c>
      <c r="P806" s="26">
        <v>2074300</v>
      </c>
      <c r="Q806" s="25">
        <v>2157200</v>
      </c>
    </row>
    <row r="807" spans="1:18" x14ac:dyDescent="0.2">
      <c r="A807" s="38"/>
      <c r="B807" s="21" t="s">
        <v>220</v>
      </c>
      <c r="C807" s="18">
        <v>304020054</v>
      </c>
      <c r="D807" s="27"/>
      <c r="E807" s="20"/>
      <c r="F807" s="20"/>
      <c r="G807" s="53"/>
      <c r="H807" s="53"/>
      <c r="I807" s="53"/>
      <c r="J807" s="22">
        <v>702</v>
      </c>
      <c r="K807" s="23">
        <v>110263540</v>
      </c>
      <c r="L807" s="47">
        <v>620</v>
      </c>
      <c r="M807" s="26">
        <v>67300</v>
      </c>
      <c r="N807" s="26">
        <v>67300</v>
      </c>
      <c r="O807" s="26">
        <v>89700</v>
      </c>
      <c r="P807" s="26">
        <v>93200</v>
      </c>
      <c r="Q807" s="25">
        <v>96900</v>
      </c>
    </row>
    <row r="808" spans="1:18" x14ac:dyDescent="0.2">
      <c r="A808" s="38"/>
      <c r="B808" s="21" t="s">
        <v>220</v>
      </c>
      <c r="C808" s="18">
        <v>304020054</v>
      </c>
      <c r="D808" s="27"/>
      <c r="E808" s="20"/>
      <c r="F808" s="20"/>
      <c r="G808" s="53"/>
      <c r="H808" s="53"/>
      <c r="I808" s="53"/>
      <c r="J808" s="22">
        <v>703</v>
      </c>
      <c r="K808" s="23">
        <v>110360820</v>
      </c>
      <c r="L808" s="47">
        <v>610</v>
      </c>
      <c r="M808" s="26">
        <v>399700</v>
      </c>
      <c r="N808" s="26">
        <v>399700</v>
      </c>
      <c r="O808" s="26">
        <v>347300</v>
      </c>
      <c r="P808" s="26">
        <v>346200</v>
      </c>
      <c r="Q808" s="25">
        <v>360000</v>
      </c>
    </row>
    <row r="809" spans="1:18" x14ac:dyDescent="0.2">
      <c r="A809" s="38"/>
      <c r="B809" s="21" t="s">
        <v>217</v>
      </c>
      <c r="C809" s="18">
        <v>304020054</v>
      </c>
      <c r="D809" s="27"/>
      <c r="E809" s="20"/>
      <c r="F809" s="20"/>
      <c r="G809" s="53"/>
      <c r="H809" s="53"/>
      <c r="I809" s="53"/>
      <c r="J809" s="22">
        <v>703</v>
      </c>
      <c r="K809" s="23">
        <v>710260820</v>
      </c>
      <c r="L809" s="47">
        <v>620</v>
      </c>
      <c r="M809" s="26">
        <v>184100</v>
      </c>
      <c r="N809" s="26">
        <v>149100</v>
      </c>
      <c r="O809" s="26">
        <v>172300</v>
      </c>
      <c r="P809" s="26">
        <v>179200</v>
      </c>
      <c r="Q809" s="25">
        <v>186400</v>
      </c>
    </row>
    <row r="810" spans="1:18" s="17" customFormat="1" ht="120.45" customHeight="1" x14ac:dyDescent="0.25">
      <c r="A810" s="82">
        <v>304000000</v>
      </c>
      <c r="B810" s="11"/>
      <c r="C810" s="12">
        <v>304020056</v>
      </c>
      <c r="D810" s="242" t="s">
        <v>414</v>
      </c>
      <c r="E810" s="242"/>
      <c r="F810" s="242"/>
      <c r="G810" s="59"/>
      <c r="H810" s="59"/>
      <c r="I810" s="59"/>
      <c r="J810" s="13"/>
      <c r="K810" s="14"/>
      <c r="L810" s="46"/>
      <c r="M810" s="15">
        <f>SUM(M814:M821)</f>
        <v>107031300</v>
      </c>
      <c r="N810" s="15">
        <f>SUM(N814:N821)</f>
        <v>103640300</v>
      </c>
      <c r="O810" s="15">
        <f t="shared" ref="O810:Q810" si="53">SUM(O814:O821)</f>
        <v>112133400</v>
      </c>
      <c r="P810" s="15">
        <f t="shared" si="53"/>
        <v>116027100</v>
      </c>
      <c r="Q810" s="15">
        <f t="shared" si="53"/>
        <v>118845100</v>
      </c>
      <c r="R810" s="16"/>
    </row>
    <row r="811" spans="1:18" s="17" customFormat="1" ht="21" x14ac:dyDescent="0.25">
      <c r="A811" s="82"/>
      <c r="B811" s="11"/>
      <c r="C811" s="18">
        <v>304020056</v>
      </c>
      <c r="D811" s="109"/>
      <c r="E811" s="109"/>
      <c r="F811" s="79" t="s">
        <v>121</v>
      </c>
      <c r="G811" s="55" t="s">
        <v>91</v>
      </c>
      <c r="H811" s="54">
        <v>42005</v>
      </c>
      <c r="I811" s="59"/>
      <c r="J811" s="13"/>
      <c r="K811" s="14"/>
      <c r="L811" s="46"/>
      <c r="M811" s="15"/>
      <c r="N811" s="15"/>
      <c r="O811" s="15"/>
      <c r="P811" s="15"/>
      <c r="Q811" s="15"/>
      <c r="R811" s="16"/>
    </row>
    <row r="812" spans="1:18" ht="20.399999999999999" x14ac:dyDescent="0.2">
      <c r="A812" s="38"/>
      <c r="B812" s="21"/>
      <c r="C812" s="18">
        <v>304020056</v>
      </c>
      <c r="D812" s="27"/>
      <c r="E812" s="20"/>
      <c r="F812" s="20" t="s">
        <v>142</v>
      </c>
      <c r="G812" s="53" t="s">
        <v>188</v>
      </c>
      <c r="H812" s="54">
        <v>42005</v>
      </c>
      <c r="I812" s="53"/>
      <c r="J812" s="22"/>
      <c r="K812" s="23"/>
      <c r="L812" s="47"/>
      <c r="M812" s="26"/>
      <c r="N812" s="26"/>
      <c r="O812" s="26"/>
      <c r="P812" s="26"/>
      <c r="Q812" s="25"/>
    </row>
    <row r="813" spans="1:18" ht="30.6" x14ac:dyDescent="0.2">
      <c r="A813" s="38"/>
      <c r="B813" s="21"/>
      <c r="C813" s="18">
        <v>304020056</v>
      </c>
      <c r="D813" s="27"/>
      <c r="E813" s="20"/>
      <c r="F813" s="29" t="s">
        <v>397</v>
      </c>
      <c r="G813" s="55" t="s">
        <v>194</v>
      </c>
      <c r="H813" s="56">
        <v>44562</v>
      </c>
      <c r="I813" s="54">
        <v>44926</v>
      </c>
      <c r="J813" s="22"/>
      <c r="K813" s="23"/>
      <c r="L813" s="47"/>
      <c r="M813" s="26"/>
      <c r="N813" s="26"/>
      <c r="O813" s="26"/>
      <c r="P813" s="26"/>
      <c r="Q813" s="25"/>
    </row>
    <row r="814" spans="1:18" x14ac:dyDescent="0.2">
      <c r="A814" s="38"/>
      <c r="B814" s="21" t="s">
        <v>220</v>
      </c>
      <c r="C814" s="18">
        <v>304020056</v>
      </c>
      <c r="D814" s="27"/>
      <c r="E814" s="20"/>
      <c r="F814" s="20"/>
      <c r="G814" s="53"/>
      <c r="H814" s="53"/>
      <c r="I814" s="53"/>
      <c r="J814" s="22">
        <v>707</v>
      </c>
      <c r="K814" s="23">
        <v>1310369120</v>
      </c>
      <c r="L814" s="47">
        <v>240</v>
      </c>
      <c r="M814" s="26">
        <v>59100</v>
      </c>
      <c r="N814" s="26">
        <v>59100</v>
      </c>
      <c r="O814" s="26">
        <v>0</v>
      </c>
      <c r="P814" s="26">
        <v>0</v>
      </c>
      <c r="Q814" s="25">
        <v>0</v>
      </c>
    </row>
    <row r="815" spans="1:18" x14ac:dyDescent="0.2">
      <c r="A815" s="38"/>
      <c r="B815" s="21" t="s">
        <v>220</v>
      </c>
      <c r="C815" s="18">
        <v>304020056</v>
      </c>
      <c r="D815" s="27"/>
      <c r="E815" s="20"/>
      <c r="F815" s="20"/>
      <c r="G815" s="53"/>
      <c r="H815" s="53"/>
      <c r="I815" s="53"/>
      <c r="J815" s="22">
        <v>709</v>
      </c>
      <c r="K815" s="23">
        <v>1310369120</v>
      </c>
      <c r="L815" s="47">
        <v>240</v>
      </c>
      <c r="M815" s="26">
        <v>0</v>
      </c>
      <c r="N815" s="26">
        <v>0</v>
      </c>
      <c r="O815" s="26">
        <v>87700</v>
      </c>
      <c r="P815" s="26">
        <v>87700</v>
      </c>
      <c r="Q815" s="25">
        <v>87700</v>
      </c>
    </row>
    <row r="816" spans="1:18" x14ac:dyDescent="0.2">
      <c r="A816" s="38"/>
      <c r="B816" s="21" t="s">
        <v>220</v>
      </c>
      <c r="C816" s="18">
        <v>304020056</v>
      </c>
      <c r="D816" s="27"/>
      <c r="E816" s="20"/>
      <c r="F816" s="20"/>
      <c r="G816" s="53"/>
      <c r="H816" s="53"/>
      <c r="I816" s="53"/>
      <c r="J816" s="22">
        <v>1004</v>
      </c>
      <c r="K816" s="23">
        <v>230169100</v>
      </c>
      <c r="L816" s="47">
        <v>310</v>
      </c>
      <c r="M816" s="26">
        <v>57685800</v>
      </c>
      <c r="N816" s="26">
        <v>56491600</v>
      </c>
      <c r="O816" s="26">
        <v>61857400</v>
      </c>
      <c r="P816" s="26">
        <v>64330300</v>
      </c>
      <c r="Q816" s="25">
        <v>66904700</v>
      </c>
    </row>
    <row r="817" spans="1:18" x14ac:dyDescent="0.2">
      <c r="A817" s="38"/>
      <c r="B817" s="21" t="s">
        <v>220</v>
      </c>
      <c r="C817" s="18">
        <v>304020056</v>
      </c>
      <c r="D817" s="27"/>
      <c r="E817" s="20"/>
      <c r="F817" s="20"/>
      <c r="G817" s="53"/>
      <c r="H817" s="53"/>
      <c r="I817" s="53"/>
      <c r="J817" s="22">
        <v>1004</v>
      </c>
      <c r="K817" s="23">
        <v>230169110</v>
      </c>
      <c r="L817" s="47">
        <v>310</v>
      </c>
      <c r="M817" s="26">
        <v>547900</v>
      </c>
      <c r="N817" s="26">
        <v>526900</v>
      </c>
      <c r="O817" s="26">
        <v>177900</v>
      </c>
      <c r="P817" s="26">
        <v>185100</v>
      </c>
      <c r="Q817" s="25">
        <v>192500</v>
      </c>
    </row>
    <row r="818" spans="1:18" x14ac:dyDescent="0.2">
      <c r="A818" s="38"/>
      <c r="B818" s="21" t="s">
        <v>220</v>
      </c>
      <c r="C818" s="18">
        <v>304020056</v>
      </c>
      <c r="D818" s="27"/>
      <c r="E818" s="20"/>
      <c r="F818" s="20"/>
      <c r="G818" s="53"/>
      <c r="H818" s="53"/>
      <c r="I818" s="53"/>
      <c r="J818" s="22">
        <v>1004</v>
      </c>
      <c r="K818" s="23">
        <v>230169130</v>
      </c>
      <c r="L818" s="47">
        <v>320</v>
      </c>
      <c r="M818" s="26">
        <v>48159300</v>
      </c>
      <c r="N818" s="26">
        <v>46006100</v>
      </c>
      <c r="O818" s="26">
        <v>49765800</v>
      </c>
      <c r="P818" s="26">
        <v>51245400</v>
      </c>
      <c r="Q818" s="25">
        <v>51245400</v>
      </c>
    </row>
    <row r="819" spans="1:18" x14ac:dyDescent="0.2">
      <c r="A819" s="38"/>
      <c r="B819" s="21" t="s">
        <v>220</v>
      </c>
      <c r="C819" s="18">
        <v>304020056</v>
      </c>
      <c r="D819" s="27"/>
      <c r="E819" s="20"/>
      <c r="F819" s="20"/>
      <c r="G819" s="53"/>
      <c r="H819" s="53"/>
      <c r="I819" s="53"/>
      <c r="J819" s="22">
        <v>1004</v>
      </c>
      <c r="K819" s="23">
        <v>230169140</v>
      </c>
      <c r="L819" s="47">
        <v>320</v>
      </c>
      <c r="M819" s="26">
        <v>579200</v>
      </c>
      <c r="N819" s="26">
        <v>556600</v>
      </c>
      <c r="O819" s="26">
        <v>173400</v>
      </c>
      <c r="P819" s="26">
        <v>178600</v>
      </c>
      <c r="Q819" s="25">
        <v>178600</v>
      </c>
    </row>
    <row r="820" spans="1:18" x14ac:dyDescent="0.2">
      <c r="A820" s="38"/>
      <c r="B820" s="21" t="s">
        <v>213</v>
      </c>
      <c r="C820" s="18">
        <v>304020056</v>
      </c>
      <c r="D820" s="27"/>
      <c r="E820" s="20"/>
      <c r="F820" s="20"/>
      <c r="G820" s="53"/>
      <c r="H820" s="53"/>
      <c r="I820" s="53"/>
      <c r="J820" s="22">
        <v>1004</v>
      </c>
      <c r="K820" s="23">
        <v>230269160</v>
      </c>
      <c r="L820" s="47">
        <v>310</v>
      </c>
      <c r="M820" s="26">
        <v>0</v>
      </c>
      <c r="N820" s="26">
        <v>0</v>
      </c>
      <c r="O820" s="26">
        <v>5200</v>
      </c>
      <c r="P820" s="26">
        <v>0</v>
      </c>
      <c r="Q820" s="26">
        <v>5200</v>
      </c>
    </row>
    <row r="821" spans="1:18" x14ac:dyDescent="0.2">
      <c r="A821" s="38"/>
      <c r="B821" s="21" t="s">
        <v>213</v>
      </c>
      <c r="C821" s="18">
        <v>304020056</v>
      </c>
      <c r="D821" s="27"/>
      <c r="E821" s="20"/>
      <c r="F821" s="20"/>
      <c r="G821" s="53"/>
      <c r="H821" s="53"/>
      <c r="I821" s="53"/>
      <c r="J821" s="22">
        <v>1004</v>
      </c>
      <c r="K821" s="23">
        <v>230269150</v>
      </c>
      <c r="L821" s="47">
        <v>320</v>
      </c>
      <c r="M821" s="26">
        <v>0</v>
      </c>
      <c r="N821" s="26">
        <v>0</v>
      </c>
      <c r="O821" s="26">
        <v>66000</v>
      </c>
      <c r="P821" s="26">
        <v>0</v>
      </c>
      <c r="Q821" s="26">
        <v>231000</v>
      </c>
    </row>
    <row r="822" spans="1:18" s="17" customFormat="1" ht="110.55" customHeight="1" x14ac:dyDescent="0.25">
      <c r="A822" s="82">
        <v>304000000</v>
      </c>
      <c r="B822" s="11"/>
      <c r="C822" s="12">
        <v>304020065</v>
      </c>
      <c r="D822" s="242" t="s">
        <v>415</v>
      </c>
      <c r="E822" s="242"/>
      <c r="F822" s="242"/>
      <c r="G822" s="59"/>
      <c r="H822" s="59"/>
      <c r="I822" s="59"/>
      <c r="J822" s="13"/>
      <c r="K822" s="14"/>
      <c r="L822" s="46"/>
      <c r="M822" s="15">
        <f t="shared" ref="M822" si="54">SUM(M825)</f>
        <v>281300</v>
      </c>
      <c r="N822" s="15">
        <f t="shared" ref="N822" si="55">SUM(N825)</f>
        <v>260400</v>
      </c>
      <c r="O822" s="15">
        <f t="shared" ref="O822:Q822" si="56">SUM(O825)</f>
        <v>437500</v>
      </c>
      <c r="P822" s="15">
        <f t="shared" si="56"/>
        <v>437500</v>
      </c>
      <c r="Q822" s="15">
        <f t="shared" si="56"/>
        <v>437500</v>
      </c>
      <c r="R822" s="16"/>
    </row>
    <row r="823" spans="1:18" ht="20.399999999999999" x14ac:dyDescent="0.2">
      <c r="A823" s="38"/>
      <c r="B823" s="21"/>
      <c r="C823" s="18">
        <v>304020065</v>
      </c>
      <c r="D823" s="27"/>
      <c r="E823" s="20"/>
      <c r="F823" s="29" t="s">
        <v>153</v>
      </c>
      <c r="G823" s="55" t="s">
        <v>59</v>
      </c>
      <c r="H823" s="56">
        <v>42005</v>
      </c>
      <c r="I823" s="53"/>
      <c r="J823" s="22"/>
      <c r="K823" s="23"/>
      <c r="L823" s="47"/>
      <c r="M823" s="26"/>
      <c r="N823" s="26"/>
      <c r="O823" s="26"/>
      <c r="P823" s="26"/>
      <c r="Q823" s="25"/>
      <c r="R823" s="4"/>
    </row>
    <row r="824" spans="1:18" ht="30.6" x14ac:dyDescent="0.2">
      <c r="A824" s="38"/>
      <c r="B824" s="21"/>
      <c r="C824" s="18">
        <v>304020065</v>
      </c>
      <c r="D824" s="27"/>
      <c r="E824" s="20"/>
      <c r="F824" s="20" t="s">
        <v>404</v>
      </c>
      <c r="G824" s="55" t="s">
        <v>301</v>
      </c>
      <c r="H824" s="56">
        <v>44562</v>
      </c>
      <c r="I824" s="53" t="s">
        <v>405</v>
      </c>
      <c r="J824" s="22"/>
      <c r="K824" s="23"/>
      <c r="L824" s="47"/>
      <c r="M824" s="26"/>
      <c r="N824" s="26"/>
      <c r="O824" s="26"/>
      <c r="P824" s="26"/>
      <c r="Q824" s="25"/>
      <c r="R824" s="4"/>
    </row>
    <row r="825" spans="1:18" x14ac:dyDescent="0.2">
      <c r="A825" s="38"/>
      <c r="B825" s="21" t="s">
        <v>218</v>
      </c>
      <c r="C825" s="18">
        <v>304020065</v>
      </c>
      <c r="D825" s="27"/>
      <c r="E825" s="20"/>
      <c r="F825" s="20"/>
      <c r="G825" s="53"/>
      <c r="H825" s="53"/>
      <c r="I825" s="53"/>
      <c r="J825" s="22">
        <v>1101</v>
      </c>
      <c r="K825" s="23">
        <v>810360740</v>
      </c>
      <c r="L825" s="47">
        <v>610</v>
      </c>
      <c r="M825" s="26">
        <v>281300</v>
      </c>
      <c r="N825" s="26">
        <v>260400</v>
      </c>
      <c r="O825" s="26">
        <v>437500</v>
      </c>
      <c r="P825" s="26">
        <v>437500</v>
      </c>
      <c r="Q825" s="25">
        <v>437500</v>
      </c>
    </row>
    <row r="826" spans="1:18" s="17" customFormat="1" ht="34.950000000000003" customHeight="1" x14ac:dyDescent="0.25">
      <c r="A826" s="82">
        <v>304000000</v>
      </c>
      <c r="B826" s="11"/>
      <c r="C826" s="12">
        <v>304020083</v>
      </c>
      <c r="D826" s="242" t="s">
        <v>416</v>
      </c>
      <c r="E826" s="242"/>
      <c r="F826" s="242"/>
      <c r="G826" s="59"/>
      <c r="H826" s="59"/>
      <c r="I826" s="59"/>
      <c r="J826" s="13"/>
      <c r="K826" s="14"/>
      <c r="L826" s="46"/>
      <c r="M826" s="15">
        <f t="shared" ref="M826" si="57">SUM(M828)</f>
        <v>1107800</v>
      </c>
      <c r="N826" s="15">
        <f t="shared" ref="N826" si="58">SUM(N828)</f>
        <v>1092000</v>
      </c>
      <c r="O826" s="15">
        <f t="shared" ref="O826:Q826" si="59">SUM(O828)</f>
        <v>990200</v>
      </c>
      <c r="P826" s="15">
        <f t="shared" si="59"/>
        <v>997500</v>
      </c>
      <c r="Q826" s="15">
        <f t="shared" si="59"/>
        <v>1027100</v>
      </c>
      <c r="R826" s="16"/>
    </row>
    <row r="827" spans="1:18" ht="20.399999999999999" x14ac:dyDescent="0.2">
      <c r="A827" s="38"/>
      <c r="B827" s="21"/>
      <c r="C827" s="18">
        <v>304020083</v>
      </c>
      <c r="D827" s="27"/>
      <c r="E827" s="20"/>
      <c r="F827" s="20" t="s">
        <v>195</v>
      </c>
      <c r="G827" s="53" t="s">
        <v>188</v>
      </c>
      <c r="H827" s="54">
        <v>42005</v>
      </c>
      <c r="I827" s="53"/>
      <c r="J827" s="22"/>
      <c r="K827" s="23"/>
      <c r="L827" s="47"/>
      <c r="M827" s="26"/>
      <c r="N827" s="26"/>
      <c r="O827" s="26"/>
      <c r="P827" s="26"/>
      <c r="Q827" s="25"/>
    </row>
    <row r="828" spans="1:18" x14ac:dyDescent="0.2">
      <c r="A828" s="38"/>
      <c r="B828" s="21" t="s">
        <v>211</v>
      </c>
      <c r="C828" s="18">
        <v>304020083</v>
      </c>
      <c r="D828" s="27"/>
      <c r="E828" s="20"/>
      <c r="F828" s="20"/>
      <c r="G828" s="53"/>
      <c r="H828" s="53"/>
      <c r="I828" s="53"/>
      <c r="J828" s="22">
        <v>405</v>
      </c>
      <c r="K828" s="23">
        <v>1210461650</v>
      </c>
      <c r="L828" s="47">
        <v>240</v>
      </c>
      <c r="M828" s="26">
        <v>1107800</v>
      </c>
      <c r="N828" s="26">
        <v>1092000</v>
      </c>
      <c r="O828" s="26">
        <v>990200</v>
      </c>
      <c r="P828" s="26">
        <v>997500</v>
      </c>
      <c r="Q828" s="25">
        <v>1027100</v>
      </c>
    </row>
    <row r="829" spans="1:18" s="17" customFormat="1" ht="57.45" customHeight="1" x14ac:dyDescent="0.25">
      <c r="A829" s="82">
        <v>304000000</v>
      </c>
      <c r="B829" s="11"/>
      <c r="C829" s="12">
        <v>304020137</v>
      </c>
      <c r="D829" s="242" t="s">
        <v>406</v>
      </c>
      <c r="E829" s="242"/>
      <c r="F829" s="242"/>
      <c r="G829" s="59"/>
      <c r="H829" s="59"/>
      <c r="I829" s="59"/>
      <c r="J829" s="13"/>
      <c r="K829" s="14"/>
      <c r="L829" s="46"/>
      <c r="M829" s="15">
        <f>SUM(M833:M842)</f>
        <v>61553100</v>
      </c>
      <c r="N829" s="15">
        <f t="shared" ref="N829:Q829" si="60">SUM(N833:N842)</f>
        <v>61026500</v>
      </c>
      <c r="O829" s="15">
        <f t="shared" si="60"/>
        <v>54486000</v>
      </c>
      <c r="P829" s="15">
        <f t="shared" si="60"/>
        <v>56911700</v>
      </c>
      <c r="Q829" s="15">
        <f t="shared" si="60"/>
        <v>14781600</v>
      </c>
      <c r="R829" s="16"/>
    </row>
    <row r="830" spans="1:18" s="17" customFormat="1" ht="30.6" x14ac:dyDescent="0.25">
      <c r="A830" s="82"/>
      <c r="B830" s="11"/>
      <c r="C830" s="18">
        <v>304020137</v>
      </c>
      <c r="D830" s="109"/>
      <c r="E830" s="109"/>
      <c r="F830" s="29" t="s">
        <v>397</v>
      </c>
      <c r="G830" s="55" t="s">
        <v>194</v>
      </c>
      <c r="H830" s="56">
        <v>44562</v>
      </c>
      <c r="I830" s="54">
        <v>44926</v>
      </c>
      <c r="J830" s="13"/>
      <c r="K830" s="14"/>
      <c r="L830" s="46"/>
      <c r="M830" s="15"/>
      <c r="N830" s="15"/>
      <c r="O830" s="15"/>
      <c r="P830" s="15"/>
      <c r="Q830" s="15"/>
      <c r="R830" s="16"/>
    </row>
    <row r="831" spans="1:18" ht="20.399999999999999" x14ac:dyDescent="0.2">
      <c r="A831" s="38"/>
      <c r="B831" s="21"/>
      <c r="C831" s="18">
        <v>304020137</v>
      </c>
      <c r="D831" s="27"/>
      <c r="E831" s="20"/>
      <c r="F831" s="20" t="s">
        <v>128</v>
      </c>
      <c r="G831" s="53" t="s">
        <v>92</v>
      </c>
      <c r="H831" s="54">
        <v>42005</v>
      </c>
      <c r="I831" s="53"/>
      <c r="J831" s="22"/>
      <c r="K831" s="23"/>
      <c r="L831" s="47"/>
      <c r="M831" s="26"/>
      <c r="N831" s="26"/>
      <c r="O831" s="26"/>
      <c r="P831" s="26"/>
      <c r="Q831" s="25"/>
    </row>
    <row r="832" spans="1:18" ht="20.399999999999999" x14ac:dyDescent="0.2">
      <c r="A832" s="38"/>
      <c r="B832" s="21"/>
      <c r="C832" s="18">
        <v>304020137</v>
      </c>
      <c r="D832" s="27"/>
      <c r="E832" s="20"/>
      <c r="F832" s="79" t="s">
        <v>121</v>
      </c>
      <c r="G832" s="55" t="s">
        <v>91</v>
      </c>
      <c r="H832" s="54">
        <v>42005</v>
      </c>
      <c r="I832" s="53"/>
      <c r="J832" s="22"/>
      <c r="K832" s="23"/>
      <c r="L832" s="47"/>
      <c r="M832" s="26"/>
      <c r="N832" s="26"/>
      <c r="O832" s="26"/>
      <c r="P832" s="26"/>
      <c r="Q832" s="25"/>
    </row>
    <row r="833" spans="1:18" x14ac:dyDescent="0.2">
      <c r="A833" s="38"/>
      <c r="B833" s="21" t="s">
        <v>220</v>
      </c>
      <c r="C833" s="18">
        <v>304020137</v>
      </c>
      <c r="D833" s="27"/>
      <c r="E833" s="20"/>
      <c r="F833" s="79"/>
      <c r="G833" s="55"/>
      <c r="H833" s="54"/>
      <c r="I833" s="53"/>
      <c r="J833" s="22">
        <v>1004</v>
      </c>
      <c r="K833" s="23">
        <v>110160710</v>
      </c>
      <c r="L833" s="47">
        <v>240</v>
      </c>
      <c r="M833" s="26">
        <v>43000</v>
      </c>
      <c r="N833" s="26">
        <v>30200</v>
      </c>
      <c r="O833" s="26">
        <v>41900</v>
      </c>
      <c r="P833" s="26">
        <v>41900</v>
      </c>
      <c r="Q833" s="26">
        <v>41900</v>
      </c>
    </row>
    <row r="834" spans="1:18" x14ac:dyDescent="0.2">
      <c r="A834" s="38"/>
      <c r="B834" s="21" t="s">
        <v>220</v>
      </c>
      <c r="C834" s="18">
        <v>304020137</v>
      </c>
      <c r="D834" s="27"/>
      <c r="E834" s="20"/>
      <c r="F834" s="20"/>
      <c r="G834" s="53"/>
      <c r="H834" s="53"/>
      <c r="I834" s="53"/>
      <c r="J834" s="22">
        <v>1004</v>
      </c>
      <c r="K834" s="23">
        <v>110160710</v>
      </c>
      <c r="L834" s="47">
        <v>320</v>
      </c>
      <c r="M834" s="26">
        <v>9087200</v>
      </c>
      <c r="N834" s="26">
        <v>8573400</v>
      </c>
      <c r="O834" s="26">
        <v>9575000</v>
      </c>
      <c r="P834" s="26">
        <v>9575000</v>
      </c>
      <c r="Q834" s="26">
        <v>9575000</v>
      </c>
    </row>
    <row r="835" spans="1:18" x14ac:dyDescent="0.2">
      <c r="A835" s="38"/>
      <c r="B835" s="21" t="s">
        <v>220</v>
      </c>
      <c r="C835" s="18">
        <v>304020137</v>
      </c>
      <c r="D835" s="27"/>
      <c r="E835" s="20"/>
      <c r="F835" s="20"/>
      <c r="G835" s="53"/>
      <c r="H835" s="53"/>
      <c r="I835" s="53"/>
      <c r="J835" s="22">
        <v>702</v>
      </c>
      <c r="K835" s="23">
        <v>110253032</v>
      </c>
      <c r="L835" s="47">
        <v>610</v>
      </c>
      <c r="M835" s="26">
        <v>41221800</v>
      </c>
      <c r="N835" s="26">
        <v>41221800</v>
      </c>
      <c r="O835" s="26">
        <v>37646100</v>
      </c>
      <c r="P835" s="26">
        <v>39704400</v>
      </c>
      <c r="Q835" s="26">
        <v>0</v>
      </c>
    </row>
    <row r="836" spans="1:18" x14ac:dyDescent="0.2">
      <c r="A836" s="38"/>
      <c r="B836" s="21" t="s">
        <v>220</v>
      </c>
      <c r="C836" s="18">
        <v>304020137</v>
      </c>
      <c r="D836" s="27"/>
      <c r="E836" s="20"/>
      <c r="F836" s="20"/>
      <c r="G836" s="53"/>
      <c r="H836" s="53"/>
      <c r="I836" s="53"/>
      <c r="J836" s="22">
        <v>702</v>
      </c>
      <c r="K836" s="23">
        <v>110253032</v>
      </c>
      <c r="L836" s="47">
        <v>620</v>
      </c>
      <c r="M836" s="26">
        <v>2291000</v>
      </c>
      <c r="N836" s="26">
        <v>2291000</v>
      </c>
      <c r="O836" s="26">
        <v>2117000</v>
      </c>
      <c r="P836" s="26">
        <v>2246000</v>
      </c>
      <c r="Q836" s="26">
        <v>0</v>
      </c>
    </row>
    <row r="837" spans="1:18" x14ac:dyDescent="0.2">
      <c r="A837" s="38"/>
      <c r="B837" s="21" t="s">
        <v>220</v>
      </c>
      <c r="C837" s="18">
        <v>304020137</v>
      </c>
      <c r="D837" s="27"/>
      <c r="E837" s="20"/>
      <c r="F837" s="20"/>
      <c r="G837" s="53"/>
      <c r="H837" s="53"/>
      <c r="I837" s="53"/>
      <c r="J837" s="22">
        <v>702</v>
      </c>
      <c r="K837" s="23">
        <v>110262500</v>
      </c>
      <c r="L837" s="47">
        <v>610</v>
      </c>
      <c r="M837" s="26">
        <v>3765700</v>
      </c>
      <c r="N837" s="26">
        <v>3765700</v>
      </c>
      <c r="O837" s="26">
        <v>3129600</v>
      </c>
      <c r="P837" s="26">
        <v>3289300</v>
      </c>
      <c r="Q837" s="26">
        <v>3027200</v>
      </c>
    </row>
    <row r="838" spans="1:18" x14ac:dyDescent="0.2">
      <c r="A838" s="38"/>
      <c r="B838" s="21" t="s">
        <v>220</v>
      </c>
      <c r="C838" s="18">
        <v>304020137</v>
      </c>
      <c r="D838" s="27"/>
      <c r="E838" s="20"/>
      <c r="F838" s="20"/>
      <c r="G838" s="53"/>
      <c r="H838" s="53"/>
      <c r="I838" s="53"/>
      <c r="J838" s="22">
        <v>702</v>
      </c>
      <c r="K838" s="23">
        <v>110262500</v>
      </c>
      <c r="L838" s="47">
        <v>620</v>
      </c>
      <c r="M838" s="26">
        <v>1332300</v>
      </c>
      <c r="N838" s="26">
        <v>1332300</v>
      </c>
      <c r="O838" s="26">
        <v>0</v>
      </c>
      <c r="P838" s="26">
        <v>0</v>
      </c>
      <c r="Q838" s="26">
        <v>0</v>
      </c>
    </row>
    <row r="839" spans="1:18" x14ac:dyDescent="0.2">
      <c r="A839" s="38"/>
      <c r="B839" s="21" t="s">
        <v>220</v>
      </c>
      <c r="C839" s="18">
        <v>304020137</v>
      </c>
      <c r="D839" s="27"/>
      <c r="E839" s="20"/>
      <c r="F839" s="20"/>
      <c r="G839" s="53"/>
      <c r="H839" s="53"/>
      <c r="I839" s="53"/>
      <c r="J839" s="22">
        <v>707</v>
      </c>
      <c r="K839" s="23">
        <v>1310163110</v>
      </c>
      <c r="L839" s="47">
        <v>610</v>
      </c>
      <c r="M839" s="26">
        <v>1701400</v>
      </c>
      <c r="N839" s="26">
        <v>1701400</v>
      </c>
      <c r="O839" s="26">
        <v>0</v>
      </c>
      <c r="P839" s="26">
        <v>0</v>
      </c>
      <c r="Q839" s="25">
        <v>0</v>
      </c>
    </row>
    <row r="840" spans="1:18" x14ac:dyDescent="0.2">
      <c r="A840" s="38"/>
      <c r="B840" s="21" t="s">
        <v>220</v>
      </c>
      <c r="C840" s="18">
        <v>304020137</v>
      </c>
      <c r="D840" s="27"/>
      <c r="E840" s="20"/>
      <c r="F840" s="20"/>
      <c r="G840" s="53"/>
      <c r="H840" s="53"/>
      <c r="I840" s="53"/>
      <c r="J840" s="22">
        <v>709</v>
      </c>
      <c r="K840" s="23">
        <v>1310163110</v>
      </c>
      <c r="L840" s="47">
        <v>610</v>
      </c>
      <c r="M840" s="26">
        <v>0</v>
      </c>
      <c r="N840" s="26">
        <v>0</v>
      </c>
      <c r="O840" s="26">
        <v>1976400</v>
      </c>
      <c r="P840" s="26">
        <v>2055100</v>
      </c>
      <c r="Q840" s="25">
        <v>2137500</v>
      </c>
    </row>
    <row r="841" spans="1:18" x14ac:dyDescent="0.2">
      <c r="A841" s="38"/>
      <c r="B841" s="21" t="s">
        <v>220</v>
      </c>
      <c r="C841" s="18">
        <v>304020137</v>
      </c>
      <c r="D841" s="27"/>
      <c r="E841" s="20"/>
      <c r="F841" s="20"/>
      <c r="G841" s="53"/>
      <c r="H841" s="53"/>
      <c r="I841" s="53"/>
      <c r="J841" s="22">
        <v>709</v>
      </c>
      <c r="K841" s="28" t="s">
        <v>459</v>
      </c>
      <c r="L841" s="47">
        <v>610</v>
      </c>
      <c r="M841" s="26">
        <v>2020900</v>
      </c>
      <c r="N841" s="26">
        <v>2020900</v>
      </c>
      <c r="O841" s="26">
        <v>0</v>
      </c>
      <c r="P841" s="26">
        <v>0</v>
      </c>
      <c r="Q841" s="25">
        <v>0</v>
      </c>
    </row>
    <row r="842" spans="1:18" x14ac:dyDescent="0.2">
      <c r="A842" s="38"/>
      <c r="B842" s="21" t="s">
        <v>220</v>
      </c>
      <c r="C842" s="18">
        <v>304020137</v>
      </c>
      <c r="D842" s="27"/>
      <c r="E842" s="20"/>
      <c r="F842" s="20"/>
      <c r="G842" s="53"/>
      <c r="H842" s="53"/>
      <c r="I842" s="53"/>
      <c r="J842" s="22">
        <v>709</v>
      </c>
      <c r="K842" s="23">
        <v>1310163110</v>
      </c>
      <c r="L842" s="47">
        <v>620</v>
      </c>
      <c r="M842" s="26">
        <v>89800</v>
      </c>
      <c r="N842" s="26">
        <v>89800</v>
      </c>
      <c r="O842" s="26">
        <v>0</v>
      </c>
      <c r="P842" s="26">
        <v>0</v>
      </c>
      <c r="Q842" s="25">
        <v>0</v>
      </c>
    </row>
    <row r="843" spans="1:18" s="103" customFormat="1" ht="17.399999999999999" customHeight="1" x14ac:dyDescent="0.2">
      <c r="A843" s="110">
        <v>304000000</v>
      </c>
      <c r="B843" s="250">
        <v>304030000</v>
      </c>
      <c r="C843" s="251"/>
      <c r="D843" s="246" t="s">
        <v>417</v>
      </c>
      <c r="E843" s="246"/>
      <c r="F843" s="246"/>
      <c r="G843" s="120"/>
      <c r="H843" s="120"/>
      <c r="I843" s="120"/>
      <c r="J843" s="99"/>
      <c r="K843" s="121"/>
      <c r="L843" s="122"/>
      <c r="M843" s="119">
        <f>M844+M848</f>
        <v>1243600</v>
      </c>
      <c r="N843" s="119">
        <f>N844+N848</f>
        <v>410800</v>
      </c>
      <c r="O843" s="119">
        <f t="shared" ref="O843:Q843" si="61">O844+O848</f>
        <v>0</v>
      </c>
      <c r="P843" s="119">
        <f t="shared" si="61"/>
        <v>0</v>
      </c>
      <c r="Q843" s="119">
        <f t="shared" si="61"/>
        <v>0</v>
      </c>
      <c r="R843" s="102"/>
    </row>
    <row r="844" spans="1:18" s="17" customFormat="1" ht="70.95" customHeight="1" x14ac:dyDescent="0.25">
      <c r="A844" s="82">
        <v>304000000</v>
      </c>
      <c r="B844" s="11"/>
      <c r="C844" s="12">
        <v>304030001</v>
      </c>
      <c r="D844" s="242" t="s">
        <v>367</v>
      </c>
      <c r="E844" s="242"/>
      <c r="F844" s="242"/>
      <c r="G844" s="59"/>
      <c r="H844" s="59"/>
      <c r="I844" s="59"/>
      <c r="J844" s="13"/>
      <c r="K844" s="14"/>
      <c r="L844" s="46"/>
      <c r="M844" s="15">
        <f t="shared" ref="M844" si="62">SUM(M847)</f>
        <v>1165000</v>
      </c>
      <c r="N844" s="15">
        <f t="shared" ref="N844" si="63">SUM(N847)</f>
        <v>348000</v>
      </c>
      <c r="O844" s="15">
        <f t="shared" ref="O844:Q844" si="64">SUM(O847)</f>
        <v>0</v>
      </c>
      <c r="P844" s="15">
        <f t="shared" si="64"/>
        <v>0</v>
      </c>
      <c r="Q844" s="15">
        <f t="shared" si="64"/>
        <v>0</v>
      </c>
      <c r="R844" s="16"/>
    </row>
    <row r="845" spans="1:18" ht="30.6" x14ac:dyDescent="0.2">
      <c r="A845" s="38"/>
      <c r="B845" s="21"/>
      <c r="C845" s="18">
        <v>304030001</v>
      </c>
      <c r="D845" s="27"/>
      <c r="E845" s="20"/>
      <c r="F845" s="20" t="s">
        <v>432</v>
      </c>
      <c r="G845" s="53" t="s">
        <v>58</v>
      </c>
      <c r="H845" s="54">
        <v>44742</v>
      </c>
      <c r="I845" s="54">
        <v>44926</v>
      </c>
      <c r="J845" s="22"/>
      <c r="K845" s="23"/>
      <c r="L845" s="47"/>
      <c r="M845" s="26"/>
      <c r="N845" s="26"/>
      <c r="O845" s="26"/>
      <c r="P845" s="26"/>
      <c r="Q845" s="25"/>
    </row>
    <row r="846" spans="1:18" ht="20.399999999999999" x14ac:dyDescent="0.2">
      <c r="A846" s="38"/>
      <c r="B846" s="21"/>
      <c r="C846" s="18">
        <v>304030001</v>
      </c>
      <c r="D846" s="27"/>
      <c r="E846" s="20"/>
      <c r="F846" s="20" t="s">
        <v>141</v>
      </c>
      <c r="G846" s="53" t="s">
        <v>58</v>
      </c>
      <c r="H846" s="54">
        <v>44489</v>
      </c>
      <c r="I846" s="53"/>
      <c r="J846" s="22"/>
      <c r="K846" s="23"/>
      <c r="L846" s="47"/>
      <c r="M846" s="26"/>
      <c r="N846" s="26"/>
      <c r="O846" s="26"/>
      <c r="P846" s="26"/>
      <c r="Q846" s="25"/>
    </row>
    <row r="847" spans="1:18" x14ac:dyDescent="0.2">
      <c r="A847" s="38"/>
      <c r="B847" s="21" t="s">
        <v>211</v>
      </c>
      <c r="C847" s="18">
        <v>304030001</v>
      </c>
      <c r="D847" s="27"/>
      <c r="E847" s="20"/>
      <c r="F847" s="20"/>
      <c r="G847" s="53"/>
      <c r="H847" s="54"/>
      <c r="I847" s="53"/>
      <c r="J847" s="22">
        <v>405</v>
      </c>
      <c r="K847" s="28">
        <v>1210481650</v>
      </c>
      <c r="L847" s="47">
        <v>240</v>
      </c>
      <c r="M847" s="26">
        <v>1165000</v>
      </c>
      <c r="N847" s="26">
        <v>348000</v>
      </c>
      <c r="O847" s="26">
        <v>0</v>
      </c>
      <c r="P847" s="26">
        <v>0</v>
      </c>
      <c r="Q847" s="25">
        <v>0</v>
      </c>
    </row>
    <row r="848" spans="1:18" s="17" customFormat="1" ht="108.45" customHeight="1" x14ac:dyDescent="0.25">
      <c r="A848" s="82">
        <v>304000000</v>
      </c>
      <c r="B848" s="11"/>
      <c r="C848" s="12">
        <v>304030002</v>
      </c>
      <c r="D848" s="242" t="s">
        <v>413</v>
      </c>
      <c r="E848" s="242"/>
      <c r="F848" s="242"/>
      <c r="G848" s="59"/>
      <c r="H848" s="59"/>
      <c r="I848" s="59"/>
      <c r="J848" s="13"/>
      <c r="K848" s="14"/>
      <c r="L848" s="46"/>
      <c r="M848" s="15">
        <f>SUM(M852:M853)</f>
        <v>78600</v>
      </c>
      <c r="N848" s="15">
        <f>SUM(N852:N853)</f>
        <v>62800</v>
      </c>
      <c r="O848" s="15">
        <f t="shared" ref="O848:Q848" si="65">SUM(O852:O853)</f>
        <v>0</v>
      </c>
      <c r="P848" s="15">
        <f t="shared" si="65"/>
        <v>0</v>
      </c>
      <c r="Q848" s="15">
        <f t="shared" si="65"/>
        <v>0</v>
      </c>
      <c r="R848" s="16"/>
    </row>
    <row r="849" spans="1:18" ht="20.399999999999999" x14ac:dyDescent="0.2">
      <c r="A849" s="38"/>
      <c r="B849" s="21"/>
      <c r="C849" s="18">
        <v>304030002</v>
      </c>
      <c r="D849" s="27"/>
      <c r="E849" s="20"/>
      <c r="F849" s="20" t="s">
        <v>129</v>
      </c>
      <c r="G849" s="53" t="s">
        <v>58</v>
      </c>
      <c r="H849" s="54">
        <v>44489</v>
      </c>
      <c r="I849" s="53"/>
      <c r="J849" s="22"/>
      <c r="K849" s="23"/>
      <c r="L849" s="47"/>
      <c r="M849" s="26"/>
      <c r="N849" s="26"/>
      <c r="O849" s="26"/>
      <c r="P849" s="26"/>
      <c r="Q849" s="25"/>
    </row>
    <row r="850" spans="1:18" ht="40.799999999999997" x14ac:dyDescent="0.2">
      <c r="A850" s="38"/>
      <c r="B850" s="21"/>
      <c r="C850" s="18">
        <v>304030002</v>
      </c>
      <c r="D850" s="27"/>
      <c r="E850" s="20"/>
      <c r="F850" s="20" t="s">
        <v>431</v>
      </c>
      <c r="G850" s="53" t="s">
        <v>58</v>
      </c>
      <c r="H850" s="54">
        <v>44770</v>
      </c>
      <c r="I850" s="54">
        <v>44926</v>
      </c>
      <c r="J850" s="22"/>
      <c r="K850" s="23"/>
      <c r="L850" s="47"/>
      <c r="M850" s="26"/>
      <c r="N850" s="26"/>
      <c r="O850" s="26"/>
      <c r="P850" s="26"/>
      <c r="Q850" s="25"/>
    </row>
    <row r="851" spans="1:18" ht="40.799999999999997" x14ac:dyDescent="0.2">
      <c r="A851" s="38"/>
      <c r="B851" s="21"/>
      <c r="C851" s="18">
        <v>304030002</v>
      </c>
      <c r="D851" s="27"/>
      <c r="E851" s="20"/>
      <c r="F851" s="20" t="s">
        <v>429</v>
      </c>
      <c r="G851" s="53" t="s">
        <v>92</v>
      </c>
      <c r="H851" s="54">
        <v>44571</v>
      </c>
      <c r="I851" s="54">
        <v>44926</v>
      </c>
      <c r="J851" s="22"/>
      <c r="K851" s="23"/>
      <c r="L851" s="47"/>
      <c r="M851" s="26"/>
      <c r="N851" s="26"/>
      <c r="O851" s="26"/>
      <c r="P851" s="26"/>
      <c r="Q851" s="25"/>
    </row>
    <row r="852" spans="1:18" x14ac:dyDescent="0.2">
      <c r="A852" s="38"/>
      <c r="B852" s="21" t="s">
        <v>220</v>
      </c>
      <c r="C852" s="18">
        <v>304030002</v>
      </c>
      <c r="D852" s="27"/>
      <c r="E852" s="20"/>
      <c r="F852" s="20"/>
      <c r="G852" s="53"/>
      <c r="H852" s="54"/>
      <c r="I852" s="53"/>
      <c r="J852" s="22">
        <v>702</v>
      </c>
      <c r="K852" s="28">
        <v>110283540</v>
      </c>
      <c r="L852" s="47">
        <v>610</v>
      </c>
      <c r="M852" s="26">
        <v>73000</v>
      </c>
      <c r="N852" s="26">
        <v>57300</v>
      </c>
      <c r="O852" s="26">
        <v>0</v>
      </c>
      <c r="P852" s="26">
        <v>0</v>
      </c>
      <c r="Q852" s="25">
        <v>0</v>
      </c>
    </row>
    <row r="853" spans="1:18" x14ac:dyDescent="0.2">
      <c r="A853" s="38"/>
      <c r="B853" s="21" t="s">
        <v>220</v>
      </c>
      <c r="C853" s="18">
        <v>304030002</v>
      </c>
      <c r="D853" s="27"/>
      <c r="E853" s="20"/>
      <c r="F853" s="20"/>
      <c r="G853" s="53"/>
      <c r="H853" s="54"/>
      <c r="I853" s="53"/>
      <c r="J853" s="22">
        <v>702</v>
      </c>
      <c r="K853" s="28">
        <v>110283540</v>
      </c>
      <c r="L853" s="47">
        <v>620</v>
      </c>
      <c r="M853" s="26">
        <v>5600</v>
      </c>
      <c r="N853" s="26">
        <v>5500</v>
      </c>
      <c r="O853" s="26">
        <v>0</v>
      </c>
      <c r="P853" s="26">
        <v>0</v>
      </c>
      <c r="Q853" s="25">
        <v>0</v>
      </c>
    </row>
    <row r="854" spans="1:18" ht="30" customHeight="1" x14ac:dyDescent="0.2">
      <c r="A854" s="243" t="s">
        <v>5</v>
      </c>
      <c r="B854" s="243"/>
      <c r="C854" s="243"/>
      <c r="D854" s="243"/>
      <c r="E854" s="243"/>
      <c r="F854" s="243"/>
      <c r="G854" s="243"/>
      <c r="H854" s="243"/>
      <c r="I854" s="117"/>
      <c r="J854" s="99"/>
      <c r="K854" s="99"/>
      <c r="L854" s="100"/>
      <c r="M854" s="119">
        <f t="shared" ref="M854" si="66">M855+M861+M864</f>
        <v>980919200</v>
      </c>
      <c r="N854" s="119">
        <f t="shared" ref="N854" si="67">N855+N861+N864</f>
        <v>980919200</v>
      </c>
      <c r="O854" s="119">
        <f t="shared" ref="O854:Q854" si="68">O855+O861+O864</f>
        <v>900659500</v>
      </c>
      <c r="P854" s="119">
        <f t="shared" si="68"/>
        <v>900659500</v>
      </c>
      <c r="Q854" s="119">
        <f t="shared" si="68"/>
        <v>900659500</v>
      </c>
    </row>
    <row r="855" spans="1:18" s="17" customFormat="1" ht="91.05" customHeight="1" x14ac:dyDescent="0.25">
      <c r="A855" s="82">
        <v>305000000</v>
      </c>
      <c r="B855" s="11"/>
      <c r="C855" s="12">
        <v>305010000</v>
      </c>
      <c r="D855" s="242" t="s">
        <v>4</v>
      </c>
      <c r="E855" s="242"/>
      <c r="F855" s="242"/>
      <c r="G855" s="59"/>
      <c r="H855" s="59"/>
      <c r="I855" s="59"/>
      <c r="J855" s="13"/>
      <c r="K855" s="14"/>
      <c r="L855" s="46"/>
      <c r="M855" s="15">
        <f>SUM(M857:M860)</f>
        <v>298885300</v>
      </c>
      <c r="N855" s="15">
        <f>SUM(N857:N860)</f>
        <v>298885300</v>
      </c>
      <c r="O855" s="15">
        <f>SUM(O857:O860)</f>
        <v>282284700</v>
      </c>
      <c r="P855" s="15">
        <f>SUM(P857:P860)</f>
        <v>282284700</v>
      </c>
      <c r="Q855" s="15">
        <f>SUM(Q857:Q860)</f>
        <v>282284700</v>
      </c>
      <c r="R855" s="16"/>
    </row>
    <row r="856" spans="1:18" ht="20.399999999999999" x14ac:dyDescent="0.2">
      <c r="A856" s="38"/>
      <c r="B856" s="21"/>
      <c r="C856" s="18">
        <v>305010000</v>
      </c>
      <c r="D856" s="27"/>
      <c r="E856" s="20"/>
      <c r="F856" s="20" t="s">
        <v>128</v>
      </c>
      <c r="G856" s="53" t="s">
        <v>92</v>
      </c>
      <c r="H856" s="54">
        <v>42005</v>
      </c>
      <c r="I856" s="53"/>
      <c r="J856" s="22"/>
      <c r="K856" s="23"/>
      <c r="L856" s="47"/>
      <c r="M856" s="26"/>
      <c r="N856" s="26"/>
      <c r="O856" s="26"/>
      <c r="P856" s="26"/>
      <c r="Q856" s="25"/>
    </row>
    <row r="857" spans="1:18" x14ac:dyDescent="0.2">
      <c r="A857" s="38"/>
      <c r="B857" s="21" t="s">
        <v>220</v>
      </c>
      <c r="C857" s="18">
        <v>305010000</v>
      </c>
      <c r="D857" s="27"/>
      <c r="E857" s="20"/>
      <c r="F857" s="20"/>
      <c r="G857" s="53"/>
      <c r="H857" s="53"/>
      <c r="I857" s="53"/>
      <c r="J857" s="22">
        <v>702</v>
      </c>
      <c r="K857" s="23">
        <v>110260860</v>
      </c>
      <c r="L857" s="47">
        <v>610</v>
      </c>
      <c r="M857" s="26">
        <v>257346100</v>
      </c>
      <c r="N857" s="26">
        <v>257346100</v>
      </c>
      <c r="O857" s="26">
        <v>243433400</v>
      </c>
      <c r="P857" s="26">
        <v>243433400</v>
      </c>
      <c r="Q857" s="26">
        <v>243433400</v>
      </c>
    </row>
    <row r="858" spans="1:18" x14ac:dyDescent="0.2">
      <c r="A858" s="38"/>
      <c r="B858" s="21" t="s">
        <v>220</v>
      </c>
      <c r="C858" s="18">
        <v>305010000</v>
      </c>
      <c r="D858" s="27"/>
      <c r="E858" s="20"/>
      <c r="F858" s="20"/>
      <c r="G858" s="53"/>
      <c r="H858" s="53"/>
      <c r="I858" s="53"/>
      <c r="J858" s="22">
        <v>702</v>
      </c>
      <c r="K858" s="23">
        <v>110260860</v>
      </c>
      <c r="L858" s="47">
        <v>620</v>
      </c>
      <c r="M858" s="26">
        <v>27043000</v>
      </c>
      <c r="N858" s="26">
        <v>27043000</v>
      </c>
      <c r="O858" s="26">
        <v>25541100</v>
      </c>
      <c r="P858" s="26">
        <v>25541100</v>
      </c>
      <c r="Q858" s="26">
        <v>25541100</v>
      </c>
    </row>
    <row r="859" spans="1:18" x14ac:dyDescent="0.2">
      <c r="A859" s="38"/>
      <c r="B859" s="21" t="s">
        <v>220</v>
      </c>
      <c r="C859" s="18">
        <v>305010000</v>
      </c>
      <c r="D859" s="27"/>
      <c r="E859" s="20"/>
      <c r="F859" s="20"/>
      <c r="G859" s="53"/>
      <c r="H859" s="53"/>
      <c r="I859" s="53"/>
      <c r="J859" s="22">
        <v>709</v>
      </c>
      <c r="K859" s="23">
        <v>110560860</v>
      </c>
      <c r="L859" s="47">
        <v>110</v>
      </c>
      <c r="M859" s="26">
        <v>13941700</v>
      </c>
      <c r="N859" s="26">
        <v>13941700</v>
      </c>
      <c r="O859" s="26">
        <v>13310200</v>
      </c>
      <c r="P859" s="26">
        <v>13310200</v>
      </c>
      <c r="Q859" s="26">
        <v>13310200</v>
      </c>
    </row>
    <row r="860" spans="1:18" x14ac:dyDescent="0.2">
      <c r="A860" s="38"/>
      <c r="B860" s="21" t="s">
        <v>220</v>
      </c>
      <c r="C860" s="18">
        <v>305010000</v>
      </c>
      <c r="D860" s="27"/>
      <c r="E860" s="20"/>
      <c r="F860" s="20"/>
      <c r="G860" s="53"/>
      <c r="H860" s="53"/>
      <c r="I860" s="53"/>
      <c r="J860" s="22">
        <v>709</v>
      </c>
      <c r="K860" s="23">
        <v>110560860</v>
      </c>
      <c r="L860" s="47">
        <v>240</v>
      </c>
      <c r="M860" s="26">
        <v>554500</v>
      </c>
      <c r="N860" s="26">
        <v>554500</v>
      </c>
      <c r="O860" s="26">
        <v>0</v>
      </c>
      <c r="P860" s="26">
        <v>0</v>
      </c>
      <c r="Q860" s="26">
        <v>0</v>
      </c>
    </row>
    <row r="861" spans="1:18" s="17" customFormat="1" ht="86.55" customHeight="1" x14ac:dyDescent="0.25">
      <c r="A861" s="82">
        <v>305000000</v>
      </c>
      <c r="B861" s="11"/>
      <c r="C861" s="12">
        <v>305020000</v>
      </c>
      <c r="D861" s="242" t="s">
        <v>3</v>
      </c>
      <c r="E861" s="242"/>
      <c r="F861" s="242"/>
      <c r="G861" s="59"/>
      <c r="H861" s="59"/>
      <c r="I861" s="59"/>
      <c r="J861" s="13"/>
      <c r="K861" s="14"/>
      <c r="L861" s="46"/>
      <c r="M861" s="15">
        <f>M863</f>
        <v>243840100</v>
      </c>
      <c r="N861" s="15">
        <f>N863</f>
        <v>243840100</v>
      </c>
      <c r="O861" s="15">
        <f>O863</f>
        <v>231117100</v>
      </c>
      <c r="P861" s="15">
        <f>P863</f>
        <v>231117100</v>
      </c>
      <c r="Q861" s="15">
        <f>Q863</f>
        <v>231117100</v>
      </c>
      <c r="R861" s="16"/>
    </row>
    <row r="862" spans="1:18" ht="20.399999999999999" x14ac:dyDescent="0.2">
      <c r="A862" s="38"/>
      <c r="B862" s="21"/>
      <c r="C862" s="18">
        <v>305020000</v>
      </c>
      <c r="D862" s="27"/>
      <c r="E862" s="20"/>
      <c r="F862" s="20" t="s">
        <v>129</v>
      </c>
      <c r="G862" s="53" t="s">
        <v>58</v>
      </c>
      <c r="H862" s="54">
        <v>42005</v>
      </c>
      <c r="I862" s="53"/>
      <c r="J862" s="22"/>
      <c r="K862" s="23"/>
      <c r="L862" s="47"/>
      <c r="M862" s="26"/>
      <c r="N862" s="26"/>
      <c r="O862" s="26"/>
      <c r="P862" s="26"/>
      <c r="Q862" s="25"/>
    </row>
    <row r="863" spans="1:18" x14ac:dyDescent="0.2">
      <c r="A863" s="38"/>
      <c r="B863" s="21" t="s">
        <v>220</v>
      </c>
      <c r="C863" s="18">
        <v>305020000</v>
      </c>
      <c r="D863" s="27"/>
      <c r="E863" s="20"/>
      <c r="F863" s="20"/>
      <c r="G863" s="53"/>
      <c r="H863" s="53"/>
      <c r="I863" s="53"/>
      <c r="J863" s="22">
        <v>702</v>
      </c>
      <c r="K863" s="23">
        <v>110260860</v>
      </c>
      <c r="L863" s="47">
        <v>610</v>
      </c>
      <c r="M863" s="26">
        <v>243840100</v>
      </c>
      <c r="N863" s="26">
        <v>243840100</v>
      </c>
      <c r="O863" s="26">
        <v>231117100</v>
      </c>
      <c r="P863" s="26">
        <v>231117100</v>
      </c>
      <c r="Q863" s="26">
        <v>231117100</v>
      </c>
    </row>
    <row r="864" spans="1:18" s="17" customFormat="1" ht="91.95" customHeight="1" x14ac:dyDescent="0.25">
      <c r="A864" s="82">
        <v>305000000</v>
      </c>
      <c r="B864" s="11"/>
      <c r="C864" s="12">
        <v>305030000</v>
      </c>
      <c r="D864" s="242" t="s">
        <v>2</v>
      </c>
      <c r="E864" s="242"/>
      <c r="F864" s="242"/>
      <c r="G864" s="59"/>
      <c r="H864" s="59"/>
      <c r="I864" s="59"/>
      <c r="J864" s="13"/>
      <c r="K864" s="14"/>
      <c r="L864" s="46"/>
      <c r="M864" s="15">
        <f>SUM(M866:M867)</f>
        <v>438193800</v>
      </c>
      <c r="N864" s="15">
        <f>SUM(N866:N867)</f>
        <v>438193800</v>
      </c>
      <c r="O864" s="15">
        <f>SUM(O866:O867)</f>
        <v>387257700</v>
      </c>
      <c r="P864" s="15">
        <f>SUM(P866:P867)</f>
        <v>387257700</v>
      </c>
      <c r="Q864" s="15">
        <f>SUM(Q866:Q867)</f>
        <v>387257700</v>
      </c>
      <c r="R864" s="16"/>
    </row>
    <row r="865" spans="1:18" ht="20.399999999999999" x14ac:dyDescent="0.2">
      <c r="A865" s="38"/>
      <c r="B865" s="21"/>
      <c r="C865" s="18">
        <v>305030000</v>
      </c>
      <c r="D865" s="27"/>
      <c r="E865" s="20"/>
      <c r="F865" s="20" t="s">
        <v>129</v>
      </c>
      <c r="G865" s="53" t="s">
        <v>58</v>
      </c>
      <c r="H865" s="54">
        <v>42005</v>
      </c>
      <c r="I865" s="53"/>
      <c r="J865" s="22"/>
      <c r="K865" s="23"/>
      <c r="L865" s="47"/>
      <c r="M865" s="26"/>
      <c r="N865" s="26"/>
      <c r="O865" s="26"/>
      <c r="P865" s="26"/>
      <c r="Q865" s="25"/>
    </row>
    <row r="866" spans="1:18" x14ac:dyDescent="0.2">
      <c r="A866" s="38"/>
      <c r="B866" s="21" t="s">
        <v>220</v>
      </c>
      <c r="C866" s="18">
        <v>305030000</v>
      </c>
      <c r="D866" s="27"/>
      <c r="E866" s="20"/>
      <c r="F866" s="20"/>
      <c r="G866" s="53"/>
      <c r="H866" s="54"/>
      <c r="I866" s="53"/>
      <c r="J866" s="22">
        <v>701</v>
      </c>
      <c r="K866" s="23">
        <v>110160860</v>
      </c>
      <c r="L866" s="47">
        <v>610</v>
      </c>
      <c r="M866" s="26">
        <v>242338900</v>
      </c>
      <c r="N866" s="26">
        <v>242338900</v>
      </c>
      <c r="O866" s="26">
        <v>220148800</v>
      </c>
      <c r="P866" s="26">
        <v>220148800</v>
      </c>
      <c r="Q866" s="26">
        <v>220148800</v>
      </c>
    </row>
    <row r="867" spans="1:18" x14ac:dyDescent="0.2">
      <c r="A867" s="38"/>
      <c r="B867" s="21" t="s">
        <v>220</v>
      </c>
      <c r="C867" s="18">
        <v>305030000</v>
      </c>
      <c r="D867" s="27"/>
      <c r="E867" s="20"/>
      <c r="F867" s="20"/>
      <c r="G867" s="53"/>
      <c r="H867" s="54"/>
      <c r="I867" s="53"/>
      <c r="J867" s="22">
        <v>701</v>
      </c>
      <c r="K867" s="23">
        <v>110160860</v>
      </c>
      <c r="L867" s="47">
        <v>620</v>
      </c>
      <c r="M867" s="26">
        <v>195854900</v>
      </c>
      <c r="N867" s="26">
        <v>195854900</v>
      </c>
      <c r="O867" s="26">
        <v>167108900</v>
      </c>
      <c r="P867" s="26">
        <v>167108900</v>
      </c>
      <c r="Q867" s="26">
        <v>167108900</v>
      </c>
    </row>
    <row r="868" spans="1:18" ht="37.049999999999997" customHeight="1" x14ac:dyDescent="0.2">
      <c r="A868" s="243" t="s">
        <v>314</v>
      </c>
      <c r="B868" s="243"/>
      <c r="C868" s="243"/>
      <c r="D868" s="243"/>
      <c r="E868" s="243"/>
      <c r="F868" s="243"/>
      <c r="G868" s="243"/>
      <c r="H868" s="243"/>
      <c r="I868" s="117" t="s">
        <v>0</v>
      </c>
      <c r="J868" s="99"/>
      <c r="K868" s="99"/>
      <c r="L868" s="100"/>
      <c r="M868" s="119">
        <f t="shared" ref="M868:Q869" si="69">M869</f>
        <v>27737200</v>
      </c>
      <c r="N868" s="119">
        <f t="shared" si="69"/>
        <v>27737200</v>
      </c>
      <c r="O868" s="119">
        <f t="shared" si="69"/>
        <v>10192000</v>
      </c>
      <c r="P868" s="119">
        <f t="shared" si="69"/>
        <v>10192000</v>
      </c>
      <c r="Q868" s="119">
        <f t="shared" si="69"/>
        <v>10192000</v>
      </c>
    </row>
    <row r="869" spans="1:18" s="17" customFormat="1" ht="10.8" x14ac:dyDescent="0.25">
      <c r="A869" s="82">
        <v>306000000</v>
      </c>
      <c r="B869" s="11"/>
      <c r="C869" s="12">
        <v>306040000</v>
      </c>
      <c r="D869" s="242" t="s">
        <v>263</v>
      </c>
      <c r="E869" s="242"/>
      <c r="F869" s="242"/>
      <c r="G869" s="59"/>
      <c r="H869" s="59"/>
      <c r="I869" s="59"/>
      <c r="J869" s="13"/>
      <c r="K869" s="14"/>
      <c r="L869" s="46"/>
      <c r="M869" s="41">
        <f>M870</f>
        <v>27737200</v>
      </c>
      <c r="N869" s="41">
        <f t="shared" si="69"/>
        <v>27737200</v>
      </c>
      <c r="O869" s="41">
        <f t="shared" si="69"/>
        <v>10192000</v>
      </c>
      <c r="P869" s="41">
        <f t="shared" si="69"/>
        <v>10192000</v>
      </c>
      <c r="Q869" s="41">
        <f t="shared" si="69"/>
        <v>10192000</v>
      </c>
      <c r="R869" s="16"/>
    </row>
    <row r="870" spans="1:18" s="17" customFormat="1" ht="10.8" x14ac:dyDescent="0.25">
      <c r="A870" s="82"/>
      <c r="B870" s="11"/>
      <c r="C870" s="12">
        <v>306042000</v>
      </c>
      <c r="D870" s="242" t="s">
        <v>264</v>
      </c>
      <c r="E870" s="242"/>
      <c r="F870" s="242"/>
      <c r="G870" s="59"/>
      <c r="H870" s="59"/>
      <c r="I870" s="59"/>
      <c r="J870" s="13"/>
      <c r="K870" s="14"/>
      <c r="L870" s="46"/>
      <c r="M870" s="41">
        <f>M871+M874</f>
        <v>27737200</v>
      </c>
      <c r="N870" s="41">
        <f>N871+N874</f>
        <v>27737200</v>
      </c>
      <c r="O870" s="41">
        <f>O871+O874</f>
        <v>10192000</v>
      </c>
      <c r="P870" s="41">
        <f>P871+P874</f>
        <v>10192000</v>
      </c>
      <c r="Q870" s="41">
        <f>Q871+Q874</f>
        <v>10192000</v>
      </c>
      <c r="R870" s="16"/>
    </row>
    <row r="871" spans="1:18" s="17" customFormat="1" ht="29.55" customHeight="1" x14ac:dyDescent="0.25">
      <c r="A871" s="82"/>
      <c r="B871" s="11"/>
      <c r="C871" s="12">
        <v>306042100</v>
      </c>
      <c r="D871" s="242" t="s">
        <v>265</v>
      </c>
      <c r="E871" s="242"/>
      <c r="F871" s="242"/>
      <c r="G871" s="59"/>
      <c r="H871" s="59"/>
      <c r="I871" s="59"/>
      <c r="J871" s="13"/>
      <c r="K871" s="14"/>
      <c r="L871" s="46"/>
      <c r="M871" s="41">
        <f>SUM(M873:M873)</f>
        <v>9800000</v>
      </c>
      <c r="N871" s="41">
        <f>SUM(N873:N873)</f>
        <v>9800000</v>
      </c>
      <c r="O871" s="41">
        <f>SUM(O873:O873)</f>
        <v>10192000</v>
      </c>
      <c r="P871" s="41">
        <f>SUM(P873:P873)</f>
        <v>10192000</v>
      </c>
      <c r="Q871" s="41">
        <f>SUM(Q873:Q873)</f>
        <v>10192000</v>
      </c>
      <c r="R871" s="16"/>
    </row>
    <row r="872" spans="1:18" s="76" customFormat="1" ht="20.399999999999999" x14ac:dyDescent="0.2">
      <c r="A872" s="84"/>
      <c r="B872" s="71"/>
      <c r="C872" s="124">
        <v>306042100</v>
      </c>
      <c r="D872" s="125"/>
      <c r="E872" s="126"/>
      <c r="F872" s="126" t="s">
        <v>196</v>
      </c>
      <c r="G872" s="125" t="s">
        <v>197</v>
      </c>
      <c r="H872" s="54">
        <v>41333</v>
      </c>
      <c r="I872" s="125"/>
      <c r="J872" s="72"/>
      <c r="K872" s="127"/>
      <c r="L872" s="128"/>
      <c r="M872" s="129"/>
      <c r="N872" s="129"/>
      <c r="O872" s="129"/>
      <c r="P872" s="129"/>
      <c r="Q872" s="74"/>
      <c r="R872" s="75"/>
    </row>
    <row r="873" spans="1:18" s="76" customFormat="1" x14ac:dyDescent="0.55000000000000004">
      <c r="A873" s="84"/>
      <c r="B873" s="71" t="s">
        <v>212</v>
      </c>
      <c r="C873" s="124">
        <v>306042100</v>
      </c>
      <c r="D873" s="125"/>
      <c r="E873" s="126"/>
      <c r="F873" s="126"/>
      <c r="G873" s="125"/>
      <c r="H873" s="125"/>
      <c r="I873" s="125"/>
      <c r="J873" s="72">
        <v>1401</v>
      </c>
      <c r="K873" s="127">
        <v>7530010290</v>
      </c>
      <c r="L873" s="128">
        <v>510</v>
      </c>
      <c r="M873" s="129">
        <v>9800000</v>
      </c>
      <c r="N873" s="129">
        <v>9800000</v>
      </c>
      <c r="O873" s="129">
        <v>10192000</v>
      </c>
      <c r="P873" s="129">
        <v>10192000</v>
      </c>
      <c r="Q873" s="129">
        <v>10192000</v>
      </c>
      <c r="R873" s="75"/>
    </row>
    <row r="874" spans="1:18" s="36" customFormat="1" ht="10.8" x14ac:dyDescent="0.55000000000000004">
      <c r="A874" s="83">
        <v>306000000</v>
      </c>
      <c r="B874" s="31"/>
      <c r="C874" s="130">
        <v>306042200</v>
      </c>
      <c r="D874" s="248" t="s">
        <v>266</v>
      </c>
      <c r="E874" s="248"/>
      <c r="F874" s="248"/>
      <c r="G874" s="131"/>
      <c r="H874" s="131"/>
      <c r="I874" s="131"/>
      <c r="J874" s="33"/>
      <c r="K874" s="132"/>
      <c r="L874" s="133"/>
      <c r="M874" s="134">
        <f>SUM(M877:M878)</f>
        <v>17937200</v>
      </c>
      <c r="N874" s="134">
        <f>SUM(N877:N878)</f>
        <v>17937200</v>
      </c>
      <c r="O874" s="134">
        <f t="shared" ref="O874:Q874" si="70">O877</f>
        <v>0</v>
      </c>
      <c r="P874" s="134">
        <f t="shared" si="70"/>
        <v>0</v>
      </c>
      <c r="Q874" s="134">
        <f t="shared" si="70"/>
        <v>0</v>
      </c>
      <c r="R874" s="35"/>
    </row>
    <row r="875" spans="1:18" s="76" customFormat="1" ht="20.399999999999999" x14ac:dyDescent="0.2">
      <c r="A875" s="84"/>
      <c r="B875" s="71"/>
      <c r="C875" s="124">
        <v>306042200</v>
      </c>
      <c r="D875" s="125"/>
      <c r="E875" s="126"/>
      <c r="F875" s="126" t="s">
        <v>196</v>
      </c>
      <c r="G875" s="125" t="s">
        <v>197</v>
      </c>
      <c r="H875" s="54">
        <v>41333</v>
      </c>
      <c r="I875" s="125"/>
      <c r="J875" s="72"/>
      <c r="K875" s="127"/>
      <c r="L875" s="128"/>
      <c r="M875" s="129"/>
      <c r="N875" s="129"/>
      <c r="O875" s="129"/>
      <c r="P875" s="129"/>
      <c r="Q875" s="74"/>
      <c r="R875" s="75"/>
    </row>
    <row r="876" spans="1:18" s="76" customFormat="1" ht="20.399999999999999" x14ac:dyDescent="0.2">
      <c r="A876" s="84"/>
      <c r="B876" s="71"/>
      <c r="C876" s="124">
        <v>306042200</v>
      </c>
      <c r="D876" s="125"/>
      <c r="E876" s="126"/>
      <c r="F876" s="126" t="s">
        <v>372</v>
      </c>
      <c r="G876" s="125" t="s">
        <v>59</v>
      </c>
      <c r="H876" s="54">
        <v>42005</v>
      </c>
      <c r="I876" s="125"/>
      <c r="J876" s="72"/>
      <c r="K876" s="127"/>
      <c r="L876" s="128"/>
      <c r="M876" s="129"/>
      <c r="N876" s="129"/>
      <c r="O876" s="129"/>
      <c r="P876" s="129"/>
      <c r="Q876" s="74"/>
      <c r="R876" s="75"/>
    </row>
    <row r="877" spans="1:18" s="76" customFormat="1" x14ac:dyDescent="0.55000000000000004">
      <c r="A877" s="84"/>
      <c r="B877" s="71" t="s">
        <v>213</v>
      </c>
      <c r="C877" s="124">
        <v>306042200</v>
      </c>
      <c r="D877" s="125"/>
      <c r="E877" s="126"/>
      <c r="F877" s="126"/>
      <c r="G877" s="125"/>
      <c r="H877" s="125"/>
      <c r="I877" s="125"/>
      <c r="J877" s="72">
        <v>1403</v>
      </c>
      <c r="K877" s="135">
        <v>1530110750</v>
      </c>
      <c r="L877" s="128">
        <v>540</v>
      </c>
      <c r="M877" s="129">
        <v>5072800</v>
      </c>
      <c r="N877" s="129">
        <v>5072800</v>
      </c>
      <c r="O877" s="129">
        <v>0</v>
      </c>
      <c r="P877" s="129">
        <v>0</v>
      </c>
      <c r="Q877" s="74">
        <v>0</v>
      </c>
      <c r="R877" s="75"/>
    </row>
    <row r="878" spans="1:18" s="76" customFormat="1" x14ac:dyDescent="0.55000000000000004">
      <c r="A878" s="84"/>
      <c r="B878" s="71" t="s">
        <v>212</v>
      </c>
      <c r="C878" s="124">
        <v>306042200</v>
      </c>
      <c r="D878" s="125"/>
      <c r="E878" s="126"/>
      <c r="F878" s="126"/>
      <c r="G878" s="125"/>
      <c r="H878" s="125"/>
      <c r="I878" s="125"/>
      <c r="J878" s="72">
        <v>1403</v>
      </c>
      <c r="K878" s="135">
        <v>7530010310</v>
      </c>
      <c r="L878" s="128">
        <v>540</v>
      </c>
      <c r="M878" s="129">
        <v>12864400</v>
      </c>
      <c r="N878" s="129">
        <v>12864400</v>
      </c>
      <c r="O878" s="129">
        <v>0</v>
      </c>
      <c r="P878" s="129">
        <v>0</v>
      </c>
      <c r="Q878" s="74">
        <v>0</v>
      </c>
      <c r="R878" s="75"/>
    </row>
    <row r="879" spans="1:18" ht="17.55" customHeight="1" x14ac:dyDescent="0.2">
      <c r="A879" s="243" t="s">
        <v>1</v>
      </c>
      <c r="B879" s="243"/>
      <c r="C879" s="243"/>
      <c r="D879" s="243"/>
      <c r="E879" s="243"/>
      <c r="F879" s="243"/>
      <c r="G879" s="243"/>
      <c r="H879" s="243"/>
      <c r="I879" s="117" t="s">
        <v>0</v>
      </c>
      <c r="J879" s="99"/>
      <c r="K879" s="99"/>
      <c r="L879" s="100"/>
      <c r="M879" s="119">
        <f t="shared" ref="M879:Q879" si="71">M880</f>
        <v>0</v>
      </c>
      <c r="N879" s="119">
        <f t="shared" si="71"/>
        <v>0</v>
      </c>
      <c r="O879" s="119">
        <f t="shared" si="71"/>
        <v>0</v>
      </c>
      <c r="P879" s="119">
        <f t="shared" si="71"/>
        <v>28941600</v>
      </c>
      <c r="Q879" s="119">
        <f t="shared" si="71"/>
        <v>62379600</v>
      </c>
      <c r="R879" s="4"/>
    </row>
    <row r="880" spans="1:18" ht="20.399999999999999" x14ac:dyDescent="0.2">
      <c r="A880" s="140"/>
      <c r="B880" s="141"/>
      <c r="C880" s="142">
        <v>307000000</v>
      </c>
      <c r="D880" s="53"/>
      <c r="E880" s="52"/>
      <c r="F880" s="143" t="s">
        <v>196</v>
      </c>
      <c r="G880" s="53"/>
      <c r="H880" s="53"/>
      <c r="I880" s="53"/>
      <c r="J880" s="136">
        <v>9999</v>
      </c>
      <c r="K880" s="144">
        <v>0</v>
      </c>
      <c r="L880" s="138">
        <v>0</v>
      </c>
      <c r="M880" s="139">
        <v>0</v>
      </c>
      <c r="N880" s="139">
        <v>0</v>
      </c>
      <c r="O880" s="139"/>
      <c r="P880" s="139">
        <v>28941600</v>
      </c>
      <c r="Q880" s="145">
        <v>62379600</v>
      </c>
      <c r="R880" s="4"/>
    </row>
    <row r="882" spans="2:18" x14ac:dyDescent="0.2">
      <c r="M882" s="86"/>
      <c r="N882" s="86"/>
      <c r="O882" s="86"/>
      <c r="P882" s="86"/>
      <c r="Q882" s="86"/>
    </row>
    <row r="884" spans="2:18" x14ac:dyDescent="0.2">
      <c r="K884" s="4"/>
      <c r="M884" s="43"/>
      <c r="N884" s="43"/>
      <c r="O884" s="43"/>
      <c r="P884" s="43"/>
      <c r="Q884" s="43"/>
      <c r="R884" s="4"/>
    </row>
    <row r="885" spans="2:18" s="1" customFormat="1" ht="18" x14ac:dyDescent="0.35">
      <c r="B885" s="249" t="s">
        <v>232</v>
      </c>
      <c r="C885" s="249"/>
      <c r="D885" s="249"/>
      <c r="E885" s="249"/>
      <c r="F885" s="249"/>
      <c r="G885" s="249"/>
      <c r="H885" s="249"/>
      <c r="I885" s="249"/>
      <c r="J885" s="249"/>
      <c r="K885" s="249"/>
      <c r="L885" s="249"/>
      <c r="M885" s="249"/>
      <c r="N885" s="111"/>
      <c r="P885" s="247" t="s">
        <v>231</v>
      </c>
      <c r="Q885" s="247"/>
      <c r="R885" s="247"/>
    </row>
  </sheetData>
  <autoFilter ref="B1:B885"/>
  <mergeCells count="101">
    <mergeCell ref="D848:F848"/>
    <mergeCell ref="D843:F843"/>
    <mergeCell ref="D829:F829"/>
    <mergeCell ref="P885:R885"/>
    <mergeCell ref="A854:H854"/>
    <mergeCell ref="D855:F855"/>
    <mergeCell ref="D861:F861"/>
    <mergeCell ref="D864:F864"/>
    <mergeCell ref="A868:H868"/>
    <mergeCell ref="D869:F869"/>
    <mergeCell ref="D870:F870"/>
    <mergeCell ref="D871:F871"/>
    <mergeCell ref="D874:F874"/>
    <mergeCell ref="A879:H879"/>
    <mergeCell ref="B885:M885"/>
    <mergeCell ref="D844:F844"/>
    <mergeCell ref="B843:C843"/>
    <mergeCell ref="D734:F734"/>
    <mergeCell ref="D826:F826"/>
    <mergeCell ref="A737:H737"/>
    <mergeCell ref="D750:F750"/>
    <mergeCell ref="D738:F738"/>
    <mergeCell ref="D774:F774"/>
    <mergeCell ref="D779:F779"/>
    <mergeCell ref="D784:F784"/>
    <mergeCell ref="D791:F791"/>
    <mergeCell ref="D795:F795"/>
    <mergeCell ref="D810:F810"/>
    <mergeCell ref="D822:F822"/>
    <mergeCell ref="D768:F768"/>
    <mergeCell ref="J419:L419"/>
    <mergeCell ref="D420:F420"/>
    <mergeCell ref="D717:F717"/>
    <mergeCell ref="D721:F721"/>
    <mergeCell ref="D657:F657"/>
    <mergeCell ref="D689:F689"/>
    <mergeCell ref="D693:F693"/>
    <mergeCell ref="D706:F706"/>
    <mergeCell ref="J733:L733"/>
    <mergeCell ref="A733:H733"/>
    <mergeCell ref="D410:F410"/>
    <mergeCell ref="D415:F415"/>
    <mergeCell ref="A419:H419"/>
    <mergeCell ref="D604:F604"/>
    <mergeCell ref="D429:F429"/>
    <mergeCell ref="D470:F470"/>
    <mergeCell ref="D481:F481"/>
    <mergeCell ref="A732:H732"/>
    <mergeCell ref="D543:F543"/>
    <mergeCell ref="A603:H603"/>
    <mergeCell ref="D710:F710"/>
    <mergeCell ref="D728:F728"/>
    <mergeCell ref="D725:F725"/>
    <mergeCell ref="D405:F405"/>
    <mergeCell ref="D282:F282"/>
    <mergeCell ref="D295:F295"/>
    <mergeCell ref="D308:F308"/>
    <mergeCell ref="D311:F311"/>
    <mergeCell ref="D315:F315"/>
    <mergeCell ref="D320:F320"/>
    <mergeCell ref="D325:F325"/>
    <mergeCell ref="D334:F334"/>
    <mergeCell ref="D339:F339"/>
    <mergeCell ref="D373:F373"/>
    <mergeCell ref="D394:F394"/>
    <mergeCell ref="B9:C9"/>
    <mergeCell ref="D274:F274"/>
    <mergeCell ref="D34:F34"/>
    <mergeCell ref="D38:F38"/>
    <mergeCell ref="D41:F41"/>
    <mergeCell ref="D44:F44"/>
    <mergeCell ref="D60:F60"/>
    <mergeCell ref="D114:F114"/>
    <mergeCell ref="D162:F162"/>
    <mergeCell ref="D198:F198"/>
    <mergeCell ref="D236:F236"/>
    <mergeCell ref="D255:F255"/>
    <mergeCell ref="D269:F269"/>
    <mergeCell ref="D29:F29"/>
    <mergeCell ref="D9:H9"/>
    <mergeCell ref="A10:H10"/>
    <mergeCell ref="A11:H11"/>
    <mergeCell ref="D12:F12"/>
    <mergeCell ref="D15:F15"/>
    <mergeCell ref="C1:Q1"/>
    <mergeCell ref="A4:A7"/>
    <mergeCell ref="B4:B7"/>
    <mergeCell ref="C4:C7"/>
    <mergeCell ref="D4:D7"/>
    <mergeCell ref="E4:E7"/>
    <mergeCell ref="F4:F7"/>
    <mergeCell ref="G4:G7"/>
    <mergeCell ref="H4:H7"/>
    <mergeCell ref="I4:I7"/>
    <mergeCell ref="O5:Q6"/>
    <mergeCell ref="M5:N6"/>
    <mergeCell ref="J4:L4"/>
    <mergeCell ref="M4:Q4"/>
    <mergeCell ref="J5:J7"/>
    <mergeCell ref="K5:K7"/>
    <mergeCell ref="L5:L7"/>
  </mergeCells>
  <pageMargins left="0.11811023622047245" right="0.11811023622047245" top="0.35433070866141736" bottom="0.15748031496062992" header="0.31496062992125984" footer="0.31496062992125984"/>
  <pageSetup paperSize="9" scale="75" orientation="landscape"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9"/>
  <sheetViews>
    <sheetView tabSelected="1" topLeftCell="B1" zoomScale="120" zoomScaleNormal="120" zoomScaleSheetLayoutView="90" workbookViewId="0">
      <selection activeCell="F403" sqref="F403"/>
    </sheetView>
  </sheetViews>
  <sheetFormatPr defaultColWidth="4.26171875" defaultRowHeight="10.199999999999999" x14ac:dyDescent="0.2"/>
  <cols>
    <col min="1" max="1" width="5" style="4" hidden="1" customWidth="1"/>
    <col min="2" max="2" width="2" style="42" customWidth="1"/>
    <col min="3" max="3" width="4.47265625" style="4" customWidth="1"/>
    <col min="4" max="4" width="0.41796875" style="4" hidden="1" customWidth="1"/>
    <col min="5" max="5" width="10.9453125" style="4" hidden="1" customWidth="1"/>
    <col min="6" max="6" width="36.20703125" style="4" customWidth="1"/>
    <col min="7" max="7" width="4.1015625" style="65" customWidth="1"/>
    <col min="8" max="8" width="4.5234375" style="65" customWidth="1"/>
    <col min="9" max="9" width="4.20703125" style="65" customWidth="1"/>
    <col min="10" max="10" width="2.3671875" style="4" customWidth="1"/>
    <col min="11" max="11" width="4.68359375" style="44" customWidth="1"/>
    <col min="12" max="12" width="2.3671875" style="51" customWidth="1"/>
    <col min="13" max="17" width="6.5234375" style="4" customWidth="1"/>
    <col min="18" max="18" width="4.26171875" style="3" customWidth="1"/>
    <col min="19" max="245" width="4.26171875" style="4" customWidth="1"/>
    <col min="246" max="16384" width="4.26171875" style="4"/>
  </cols>
  <sheetData>
    <row r="1" spans="1:18" x14ac:dyDescent="0.2">
      <c r="A1" s="218"/>
      <c r="B1" s="2"/>
      <c r="C1" s="228" t="s">
        <v>568</v>
      </c>
      <c r="D1" s="228"/>
      <c r="E1" s="228"/>
      <c r="F1" s="228"/>
      <c r="G1" s="228"/>
      <c r="H1" s="228"/>
      <c r="I1" s="228"/>
      <c r="J1" s="228"/>
      <c r="K1" s="228"/>
      <c r="L1" s="228"/>
      <c r="M1" s="228"/>
      <c r="N1" s="228"/>
      <c r="O1" s="228"/>
      <c r="P1" s="228"/>
      <c r="Q1" s="228"/>
    </row>
    <row r="2" spans="1:18" x14ac:dyDescent="0.2">
      <c r="A2" s="5"/>
      <c r="B2" s="6"/>
      <c r="C2" s="7" t="s">
        <v>56</v>
      </c>
      <c r="D2" s="5"/>
      <c r="E2" s="5"/>
      <c r="F2" s="5"/>
      <c r="G2" s="57"/>
      <c r="H2" s="57"/>
      <c r="I2" s="57"/>
      <c r="J2" s="5"/>
      <c r="K2" s="8"/>
      <c r="L2" s="45"/>
      <c r="M2" s="5"/>
      <c r="N2" s="5"/>
      <c r="O2" s="5"/>
      <c r="P2" s="5"/>
      <c r="Q2" s="5"/>
    </row>
    <row r="3" spans="1:18" x14ac:dyDescent="0.2">
      <c r="A3" s="5"/>
      <c r="B3" s="6"/>
      <c r="C3" s="9"/>
      <c r="D3" s="9"/>
      <c r="E3" s="10"/>
      <c r="F3" s="10"/>
      <c r="G3" s="58"/>
      <c r="H3" s="58"/>
      <c r="I3" s="57"/>
      <c r="J3" s="5"/>
      <c r="K3" s="8"/>
      <c r="L3" s="45"/>
      <c r="M3" s="5"/>
      <c r="N3" s="5"/>
      <c r="O3" s="5"/>
      <c r="P3" s="5"/>
      <c r="Q3" s="5"/>
    </row>
    <row r="4" spans="1:18" s="91" customFormat="1" ht="7.8" x14ac:dyDescent="0.55000000000000004">
      <c r="A4" s="229"/>
      <c r="B4" s="229" t="s">
        <v>227</v>
      </c>
      <c r="C4" s="229" t="s">
        <v>326</v>
      </c>
      <c r="D4" s="229" t="s">
        <v>55</v>
      </c>
      <c r="E4" s="229" t="s">
        <v>54</v>
      </c>
      <c r="F4" s="229" t="s">
        <v>327</v>
      </c>
      <c r="G4" s="229" t="s">
        <v>53</v>
      </c>
      <c r="H4" s="229" t="s">
        <v>52</v>
      </c>
      <c r="I4" s="229" t="s">
        <v>51</v>
      </c>
      <c r="J4" s="229" t="s">
        <v>50</v>
      </c>
      <c r="K4" s="229"/>
      <c r="L4" s="229"/>
      <c r="M4" s="229" t="s">
        <v>328</v>
      </c>
      <c r="N4" s="229"/>
      <c r="O4" s="229"/>
      <c r="P4" s="229"/>
      <c r="Q4" s="229"/>
      <c r="R4" s="90"/>
    </row>
    <row r="5" spans="1:18" s="91" customFormat="1" ht="7.8" customHeight="1" x14ac:dyDescent="0.55000000000000004">
      <c r="A5" s="229"/>
      <c r="B5" s="229"/>
      <c r="C5" s="229"/>
      <c r="D5" s="229"/>
      <c r="E5" s="229"/>
      <c r="F5" s="229"/>
      <c r="G5" s="229"/>
      <c r="H5" s="229"/>
      <c r="I5" s="229"/>
      <c r="J5" s="229" t="s">
        <v>49</v>
      </c>
      <c r="K5" s="240" t="s">
        <v>48</v>
      </c>
      <c r="L5" s="229" t="s">
        <v>47</v>
      </c>
      <c r="M5" s="254" t="s">
        <v>621</v>
      </c>
      <c r="N5" s="237"/>
      <c r="O5" s="230" t="s">
        <v>618</v>
      </c>
      <c r="P5" s="231"/>
      <c r="Q5" s="232"/>
      <c r="R5" s="90"/>
    </row>
    <row r="6" spans="1:18" s="91" customFormat="1" ht="7.8" customHeight="1" x14ac:dyDescent="0.55000000000000004">
      <c r="A6" s="229"/>
      <c r="B6" s="229"/>
      <c r="C6" s="229"/>
      <c r="D6" s="229"/>
      <c r="E6" s="229"/>
      <c r="F6" s="229"/>
      <c r="G6" s="229"/>
      <c r="H6" s="229"/>
      <c r="I6" s="229"/>
      <c r="J6" s="229"/>
      <c r="K6" s="240"/>
      <c r="L6" s="229"/>
      <c r="M6" s="238"/>
      <c r="N6" s="239"/>
      <c r="O6" s="233"/>
      <c r="P6" s="234"/>
      <c r="Q6" s="235"/>
      <c r="R6" s="90"/>
    </row>
    <row r="7" spans="1:18" s="91" customFormat="1" ht="25.8" customHeight="1" x14ac:dyDescent="0.55000000000000004">
      <c r="A7" s="229"/>
      <c r="B7" s="229"/>
      <c r="C7" s="229"/>
      <c r="D7" s="229"/>
      <c r="E7" s="229"/>
      <c r="F7" s="229"/>
      <c r="G7" s="229"/>
      <c r="H7" s="229"/>
      <c r="I7" s="229"/>
      <c r="J7" s="229"/>
      <c r="K7" s="240"/>
      <c r="L7" s="229"/>
      <c r="M7" s="219" t="s">
        <v>617</v>
      </c>
      <c r="N7" s="219" t="s">
        <v>458</v>
      </c>
      <c r="O7" s="219" t="s">
        <v>566</v>
      </c>
      <c r="P7" s="219" t="s">
        <v>619</v>
      </c>
      <c r="Q7" s="219" t="s">
        <v>620</v>
      </c>
      <c r="R7" s="90"/>
    </row>
    <row r="8" spans="1:18" s="96" customFormat="1" ht="7.8" x14ac:dyDescent="0.55000000000000004">
      <c r="A8" s="87"/>
      <c r="B8" s="66" t="s">
        <v>228</v>
      </c>
      <c r="C8" s="87">
        <v>2</v>
      </c>
      <c r="D8" s="87">
        <v>3</v>
      </c>
      <c r="E8" s="87"/>
      <c r="F8" s="87">
        <v>3</v>
      </c>
      <c r="G8" s="87">
        <v>4</v>
      </c>
      <c r="H8" s="87">
        <v>5</v>
      </c>
      <c r="I8" s="87">
        <v>6</v>
      </c>
      <c r="J8" s="87">
        <v>7</v>
      </c>
      <c r="K8" s="68" t="s">
        <v>324</v>
      </c>
      <c r="L8" s="87">
        <v>9</v>
      </c>
      <c r="M8" s="87">
        <v>10</v>
      </c>
      <c r="N8" s="87"/>
      <c r="O8" s="87">
        <v>11</v>
      </c>
      <c r="P8" s="87">
        <v>12</v>
      </c>
      <c r="Q8" s="87">
        <v>13</v>
      </c>
      <c r="R8" s="146"/>
    </row>
    <row r="9" spans="1:18" s="96" customFormat="1" ht="19.8" hidden="1" customHeight="1" x14ac:dyDescent="0.55000000000000004">
      <c r="A9" s="87"/>
      <c r="B9" s="66"/>
      <c r="C9" s="87"/>
      <c r="D9" s="87"/>
      <c r="E9" s="87"/>
      <c r="F9" s="87"/>
      <c r="G9" s="87"/>
      <c r="H9" s="87"/>
      <c r="I9" s="87"/>
      <c r="J9" s="87"/>
      <c r="K9" s="68"/>
      <c r="L9" s="87"/>
      <c r="M9" s="197">
        <v>2934576500</v>
      </c>
      <c r="N9" s="197">
        <v>2883869700</v>
      </c>
      <c r="O9" s="197">
        <v>2847959200</v>
      </c>
      <c r="P9" s="197">
        <v>2841289800</v>
      </c>
      <c r="Q9" s="197">
        <v>2721485200</v>
      </c>
      <c r="R9" s="146"/>
    </row>
    <row r="10" spans="1:18" ht="27" customHeight="1" x14ac:dyDescent="0.2">
      <c r="A10" s="222"/>
      <c r="B10" s="253" t="s">
        <v>198</v>
      </c>
      <c r="C10" s="253"/>
      <c r="D10" s="253" t="s">
        <v>577</v>
      </c>
      <c r="E10" s="253"/>
      <c r="F10" s="253"/>
      <c r="G10" s="253"/>
      <c r="H10" s="253"/>
      <c r="I10" s="223"/>
      <c r="J10" s="222"/>
      <c r="K10" s="224"/>
      <c r="L10" s="222"/>
      <c r="M10" s="225">
        <f>M11+M532+M681+M794+M811+M829+M658</f>
        <v>2934576500</v>
      </c>
      <c r="N10" s="225">
        <f>N11+N532+N681+N794+N811+N829+N658</f>
        <v>2883869600</v>
      </c>
      <c r="O10" s="225">
        <f>O11+O532+O681+O794+O811+O829+O658</f>
        <v>2847959200</v>
      </c>
      <c r="P10" s="225">
        <f>P11+P532+P681+P794+P811+P829+P658</f>
        <v>2841289800</v>
      </c>
      <c r="Q10" s="225">
        <f>Q11+Q532+Q681+Q794+Q811+Q829+Q658</f>
        <v>2721485200</v>
      </c>
    </row>
    <row r="11" spans="1:18" ht="27" customHeight="1" x14ac:dyDescent="0.2">
      <c r="A11" s="252" t="s">
        <v>46</v>
      </c>
      <c r="B11" s="252"/>
      <c r="C11" s="252"/>
      <c r="D11" s="252"/>
      <c r="E11" s="252"/>
      <c r="F11" s="252"/>
      <c r="G11" s="252"/>
      <c r="H11" s="252"/>
      <c r="I11" s="53"/>
      <c r="J11" s="221"/>
      <c r="K11" s="221"/>
      <c r="L11" s="226"/>
      <c r="M11" s="227">
        <f>M12+M438</f>
        <v>1121529300</v>
      </c>
      <c r="N11" s="227">
        <f>N12+N438</f>
        <v>1085678600</v>
      </c>
      <c r="O11" s="227">
        <f>O12+O438</f>
        <v>1085946400</v>
      </c>
      <c r="P11" s="227">
        <f>P12+P438</f>
        <v>994884500</v>
      </c>
      <c r="Q11" s="227">
        <f>Q12+Q438</f>
        <v>972205400</v>
      </c>
    </row>
    <row r="12" spans="1:18" ht="27" customHeight="1" x14ac:dyDescent="0.2">
      <c r="A12" s="252" t="s">
        <v>578</v>
      </c>
      <c r="B12" s="252"/>
      <c r="C12" s="252"/>
      <c r="D12" s="252"/>
      <c r="E12" s="252"/>
      <c r="F12" s="252"/>
      <c r="G12" s="252"/>
      <c r="H12" s="252"/>
      <c r="I12" s="53"/>
      <c r="J12" s="221"/>
      <c r="K12" s="221"/>
      <c r="L12" s="226"/>
      <c r="M12" s="191">
        <f>M13+M17+M36+M41+M45+M48+M51+M64+M122+M173+M212+M254+M266+M289+M286+M297+M310+M323+M326+M329+M334+M339+M348+M353+M392+M413+M424+M429+M434+M283</f>
        <v>1111624700</v>
      </c>
      <c r="N12" s="191">
        <f>N13+N17+N36+N41+N45+N48+N51+N64+N122+N173+N212+N254+N266+N289+N286+N297+N310+N323+N326+N329+N334+N339+N348+N353+N392+N413+N424+N429+N434+N283</f>
        <v>1075774000</v>
      </c>
      <c r="O12" s="191">
        <f>O13+O17+O36+O41+O45+O48+O51+O64+O122+O173+O212+O254+O266+O289+O286+O297+O310+O323+O326+O329+O334+O339+O348+O353+O392+O413+O424+O429+O434+O283</f>
        <v>1073898900</v>
      </c>
      <c r="P12" s="191">
        <f>P13+P17+P36+P41+P45+P48+P51+P64+P122+P173+P212+P254+P266+P289+P286+P297+P310+P323+P326+P329+P334+P339+P348+P353+P392+P413+P424+P429+P434+P283</f>
        <v>994884500</v>
      </c>
      <c r="Q12" s="191">
        <f>Q13+Q17+Q36+Q41+Q45+Q48+Q51+Q64+Q122+Q173+Q212+Q254+Q266+Q289+Q286+Q297+Q310+Q323+Q326+Q329+Q334+Q339+Q348+Q353+Q392+Q413+Q424+Q429+Q434+Q283</f>
        <v>972205400</v>
      </c>
    </row>
    <row r="13" spans="1:18" s="17" customFormat="1" ht="38.4" customHeight="1" x14ac:dyDescent="0.25">
      <c r="A13" s="82">
        <v>301000000</v>
      </c>
      <c r="B13" s="11"/>
      <c r="C13" s="12">
        <v>301010001</v>
      </c>
      <c r="D13" s="242" t="s">
        <v>44</v>
      </c>
      <c r="E13" s="242"/>
      <c r="F13" s="242"/>
      <c r="G13" s="59"/>
      <c r="H13" s="59"/>
      <c r="I13" s="59"/>
      <c r="J13" s="13"/>
      <c r="K13" s="14"/>
      <c r="L13" s="46"/>
      <c r="M13" s="15">
        <f>SUM(M15:M16)</f>
        <v>2500000</v>
      </c>
      <c r="N13" s="15">
        <f>SUM(N15:N16)</f>
        <v>0</v>
      </c>
      <c r="O13" s="15">
        <f t="shared" ref="O13:Q13" si="0">SUM(O15:O16)</f>
        <v>8500000</v>
      </c>
      <c r="P13" s="15">
        <f t="shared" si="0"/>
        <v>500000</v>
      </c>
      <c r="Q13" s="15">
        <f t="shared" si="0"/>
        <v>500000</v>
      </c>
      <c r="R13" s="16"/>
    </row>
    <row r="14" spans="1:18" s="17" customFormat="1" ht="20.399999999999999" x14ac:dyDescent="0.25">
      <c r="A14" s="82"/>
      <c r="B14" s="11"/>
      <c r="C14" s="18">
        <v>301010001</v>
      </c>
      <c r="D14" s="19"/>
      <c r="E14" s="20"/>
      <c r="F14" s="20" t="s">
        <v>233</v>
      </c>
      <c r="G14" s="53" t="s">
        <v>58</v>
      </c>
      <c r="H14" s="54">
        <v>40228</v>
      </c>
      <c r="I14" s="59"/>
      <c r="J14" s="13"/>
      <c r="K14" s="14"/>
      <c r="L14" s="46"/>
      <c r="M14" s="15"/>
      <c r="N14" s="15"/>
      <c r="O14" s="15"/>
      <c r="P14" s="15"/>
      <c r="Q14" s="15"/>
      <c r="R14" s="16"/>
    </row>
    <row r="15" spans="1:18" x14ac:dyDescent="0.2">
      <c r="A15" s="38"/>
      <c r="B15" s="21" t="s">
        <v>212</v>
      </c>
      <c r="C15" s="18">
        <v>301010001</v>
      </c>
      <c r="D15" s="19"/>
      <c r="E15" s="20"/>
      <c r="F15" s="20"/>
      <c r="G15" s="53"/>
      <c r="H15" s="54"/>
      <c r="I15" s="53"/>
      <c r="J15" s="22">
        <v>111</v>
      </c>
      <c r="K15" s="23">
        <v>9990010430</v>
      </c>
      <c r="L15" s="47">
        <v>870</v>
      </c>
      <c r="M15" s="26">
        <v>2500000</v>
      </c>
      <c r="N15" s="26">
        <v>0</v>
      </c>
      <c r="O15" s="26">
        <v>2500000</v>
      </c>
      <c r="P15" s="26">
        <v>500000</v>
      </c>
      <c r="Q15" s="26">
        <v>500000</v>
      </c>
    </row>
    <row r="16" spans="1:18" x14ac:dyDescent="0.2">
      <c r="A16" s="38"/>
      <c r="B16" s="21" t="s">
        <v>275</v>
      </c>
      <c r="C16" s="18">
        <v>301010001</v>
      </c>
      <c r="D16" s="19"/>
      <c r="E16" s="20"/>
      <c r="F16" s="20"/>
      <c r="G16" s="53"/>
      <c r="H16" s="54"/>
      <c r="I16" s="53"/>
      <c r="J16" s="22">
        <v>113</v>
      </c>
      <c r="K16" s="23">
        <v>9990010210</v>
      </c>
      <c r="L16" s="47">
        <v>870</v>
      </c>
      <c r="M16" s="26">
        <v>0</v>
      </c>
      <c r="N16" s="26">
        <v>0</v>
      </c>
      <c r="O16" s="26">
        <v>6000000</v>
      </c>
      <c r="P16" s="26">
        <v>0</v>
      </c>
      <c r="Q16" s="26">
        <v>0</v>
      </c>
    </row>
    <row r="17" spans="1:18" s="17" customFormat="1" ht="28.2" customHeight="1" x14ac:dyDescent="0.25">
      <c r="A17" s="82">
        <v>301000000</v>
      </c>
      <c r="B17" s="11"/>
      <c r="C17" s="12">
        <v>301010003</v>
      </c>
      <c r="D17" s="242" t="s">
        <v>43</v>
      </c>
      <c r="E17" s="242"/>
      <c r="F17" s="242"/>
      <c r="G17" s="59"/>
      <c r="H17" s="59"/>
      <c r="I17" s="59"/>
      <c r="J17" s="13"/>
      <c r="K17" s="14"/>
      <c r="L17" s="46"/>
      <c r="M17" s="15">
        <f>SUM(M23:M35)</f>
        <v>14049700</v>
      </c>
      <c r="N17" s="15">
        <f>SUM(N23:N35)</f>
        <v>5338800</v>
      </c>
      <c r="O17" s="15">
        <f>SUM(O23:O35)</f>
        <v>1891100</v>
      </c>
      <c r="P17" s="15">
        <f>SUM(P23:P35)</f>
        <v>1551100</v>
      </c>
      <c r="Q17" s="15">
        <f>SUM(Q23:Q35)</f>
        <v>1551100</v>
      </c>
      <c r="R17" s="16"/>
    </row>
    <row r="18" spans="1:18" ht="22.8" customHeight="1" x14ac:dyDescent="0.2">
      <c r="A18" s="38"/>
      <c r="B18" s="21"/>
      <c r="C18" s="18">
        <v>301010003</v>
      </c>
      <c r="D18" s="27"/>
      <c r="E18" s="20"/>
      <c r="F18" s="20" t="s">
        <v>234</v>
      </c>
      <c r="G18" s="53" t="s">
        <v>59</v>
      </c>
      <c r="H18" s="54">
        <v>41297</v>
      </c>
      <c r="I18" s="53"/>
      <c r="J18" s="22"/>
      <c r="K18" s="23"/>
      <c r="L18" s="47"/>
      <c r="M18" s="26"/>
      <c r="N18" s="26"/>
      <c r="O18" s="26"/>
      <c r="P18" s="25"/>
      <c r="Q18" s="25"/>
    </row>
    <row r="19" spans="1:18" ht="22.8" customHeight="1" x14ac:dyDescent="0.2">
      <c r="A19" s="38"/>
      <c r="B19" s="21"/>
      <c r="C19" s="18">
        <v>301010003</v>
      </c>
      <c r="D19" s="27"/>
      <c r="E19" s="20"/>
      <c r="F19" s="20" t="s">
        <v>570</v>
      </c>
      <c r="G19" s="53" t="s">
        <v>58</v>
      </c>
      <c r="H19" s="54">
        <v>45139</v>
      </c>
      <c r="I19" s="53"/>
      <c r="J19" s="22"/>
      <c r="K19" s="23"/>
      <c r="L19" s="47"/>
      <c r="M19" s="26"/>
      <c r="N19" s="26"/>
      <c r="O19" s="26"/>
      <c r="P19" s="25"/>
      <c r="Q19" s="25"/>
    </row>
    <row r="20" spans="1:18" ht="20.399999999999999" x14ac:dyDescent="0.2">
      <c r="A20" s="38"/>
      <c r="B20" s="21"/>
      <c r="C20" s="18">
        <v>301010003</v>
      </c>
      <c r="D20" s="27"/>
      <c r="E20" s="20"/>
      <c r="F20" s="20" t="s">
        <v>315</v>
      </c>
      <c r="G20" s="53" t="s">
        <v>59</v>
      </c>
      <c r="H20" s="54">
        <v>40171</v>
      </c>
      <c r="I20" s="53"/>
      <c r="J20" s="22"/>
      <c r="K20" s="23"/>
      <c r="L20" s="47"/>
      <c r="M20" s="26"/>
      <c r="N20" s="26"/>
      <c r="O20" s="26"/>
      <c r="P20" s="25"/>
      <c r="Q20" s="25"/>
    </row>
    <row r="21" spans="1:18" ht="30.6" x14ac:dyDescent="0.2">
      <c r="A21" s="38"/>
      <c r="B21" s="21"/>
      <c r="C21" s="18">
        <v>301010003</v>
      </c>
      <c r="D21" s="27"/>
      <c r="E21" s="20"/>
      <c r="F21" s="20" t="s">
        <v>57</v>
      </c>
      <c r="G21" s="53" t="s">
        <v>59</v>
      </c>
      <c r="H21" s="54">
        <v>42005</v>
      </c>
      <c r="I21" s="53"/>
      <c r="J21" s="22"/>
      <c r="K21" s="23"/>
      <c r="L21" s="47"/>
      <c r="M21" s="26"/>
      <c r="N21" s="26"/>
      <c r="O21" s="26"/>
      <c r="P21" s="25"/>
      <c r="Q21" s="25"/>
    </row>
    <row r="22" spans="1:18" ht="20.399999999999999" x14ac:dyDescent="0.2">
      <c r="A22" s="38"/>
      <c r="B22" s="21"/>
      <c r="C22" s="18">
        <v>301010003</v>
      </c>
      <c r="D22" s="27"/>
      <c r="E22" s="20"/>
      <c r="F22" s="20" t="s">
        <v>63</v>
      </c>
      <c r="G22" s="53" t="s">
        <v>59</v>
      </c>
      <c r="H22" s="54">
        <v>42005</v>
      </c>
      <c r="I22" s="53"/>
      <c r="J22" s="22"/>
      <c r="K22" s="23"/>
      <c r="L22" s="47"/>
      <c r="M22" s="26"/>
      <c r="N22" s="26"/>
      <c r="O22" s="26"/>
      <c r="P22" s="25"/>
      <c r="Q22" s="25"/>
    </row>
    <row r="23" spans="1:18" x14ac:dyDescent="0.2">
      <c r="A23" s="38"/>
      <c r="B23" s="21" t="s">
        <v>213</v>
      </c>
      <c r="C23" s="18">
        <v>301010003</v>
      </c>
      <c r="D23" s="27"/>
      <c r="E23" s="20"/>
      <c r="F23" s="20"/>
      <c r="G23" s="53"/>
      <c r="H23" s="53"/>
      <c r="I23" s="53"/>
      <c r="J23" s="22">
        <v>113</v>
      </c>
      <c r="K23" s="23">
        <v>7320010010</v>
      </c>
      <c r="L23" s="47">
        <v>240</v>
      </c>
      <c r="M23" s="26">
        <v>1157400</v>
      </c>
      <c r="N23" s="26">
        <v>824000</v>
      </c>
      <c r="O23" s="26">
        <v>60000</v>
      </c>
      <c r="P23" s="26">
        <v>60000</v>
      </c>
      <c r="Q23" s="26">
        <v>60000</v>
      </c>
    </row>
    <row r="24" spans="1:18" x14ac:dyDescent="0.2">
      <c r="A24" s="38"/>
      <c r="B24" s="21" t="s">
        <v>213</v>
      </c>
      <c r="C24" s="18">
        <v>301010003</v>
      </c>
      <c r="D24" s="27"/>
      <c r="E24" s="20"/>
      <c r="F24" s="20"/>
      <c r="G24" s="53"/>
      <c r="H24" s="53"/>
      <c r="I24" s="53"/>
      <c r="J24" s="22">
        <v>113</v>
      </c>
      <c r="K24" s="23">
        <v>7320010010</v>
      </c>
      <c r="L24" s="47">
        <v>830</v>
      </c>
      <c r="M24" s="26">
        <v>100</v>
      </c>
      <c r="N24" s="26">
        <v>0</v>
      </c>
      <c r="O24" s="26">
        <v>0</v>
      </c>
      <c r="P24" s="26">
        <v>0</v>
      </c>
      <c r="Q24" s="26">
        <v>0</v>
      </c>
    </row>
    <row r="25" spans="1:18" x14ac:dyDescent="0.2">
      <c r="A25" s="38"/>
      <c r="B25" s="21" t="s">
        <v>213</v>
      </c>
      <c r="C25" s="18">
        <v>301010003</v>
      </c>
      <c r="D25" s="27"/>
      <c r="E25" s="20"/>
      <c r="F25" s="20"/>
      <c r="G25" s="53"/>
      <c r="H25" s="53"/>
      <c r="I25" s="53"/>
      <c r="J25" s="22">
        <v>113</v>
      </c>
      <c r="K25" s="23">
        <v>7320010010</v>
      </c>
      <c r="L25" s="47">
        <v>850</v>
      </c>
      <c r="M25" s="26">
        <v>33900</v>
      </c>
      <c r="N25" s="26">
        <v>32100</v>
      </c>
      <c r="O25" s="26">
        <v>38000</v>
      </c>
      <c r="P25" s="26">
        <v>38000</v>
      </c>
      <c r="Q25" s="26">
        <v>38000</v>
      </c>
    </row>
    <row r="26" spans="1:18" x14ac:dyDescent="0.2">
      <c r="A26" s="38"/>
      <c r="B26" s="21" t="s">
        <v>214</v>
      </c>
      <c r="C26" s="18">
        <v>301010003</v>
      </c>
      <c r="D26" s="27"/>
      <c r="E26" s="20"/>
      <c r="F26" s="20"/>
      <c r="G26" s="53"/>
      <c r="H26" s="53"/>
      <c r="I26" s="53"/>
      <c r="J26" s="22">
        <v>113</v>
      </c>
      <c r="K26" s="23">
        <v>7320010010</v>
      </c>
      <c r="L26" s="47">
        <v>240</v>
      </c>
      <c r="M26" s="26">
        <v>146800</v>
      </c>
      <c r="N26" s="26">
        <v>46500</v>
      </c>
      <c r="O26" s="26">
        <v>262000</v>
      </c>
      <c r="P26" s="26">
        <v>262000</v>
      </c>
      <c r="Q26" s="26">
        <v>262000</v>
      </c>
    </row>
    <row r="27" spans="1:18" x14ac:dyDescent="0.2">
      <c r="A27" s="38"/>
      <c r="B27" s="21" t="s">
        <v>214</v>
      </c>
      <c r="C27" s="18">
        <v>301010003</v>
      </c>
      <c r="D27" s="27"/>
      <c r="E27" s="20"/>
      <c r="F27" s="20"/>
      <c r="G27" s="53"/>
      <c r="H27" s="53"/>
      <c r="I27" s="53"/>
      <c r="J27" s="22">
        <v>113</v>
      </c>
      <c r="K27" s="23">
        <v>7320010010</v>
      </c>
      <c r="L27" s="47">
        <v>850</v>
      </c>
      <c r="M27" s="26">
        <v>17100</v>
      </c>
      <c r="N27" s="26">
        <v>17100</v>
      </c>
      <c r="O27" s="26">
        <v>17100</v>
      </c>
      <c r="P27" s="26">
        <v>17100</v>
      </c>
      <c r="Q27" s="26">
        <v>17100</v>
      </c>
    </row>
    <row r="28" spans="1:18" x14ac:dyDescent="0.2">
      <c r="A28" s="38"/>
      <c r="B28" s="21" t="s">
        <v>214</v>
      </c>
      <c r="C28" s="18">
        <v>301010003</v>
      </c>
      <c r="D28" s="27"/>
      <c r="E28" s="20"/>
      <c r="F28" s="20"/>
      <c r="G28" s="53"/>
      <c r="H28" s="53"/>
      <c r="I28" s="53"/>
      <c r="J28" s="22">
        <v>113</v>
      </c>
      <c r="K28" s="23">
        <v>7320010020</v>
      </c>
      <c r="L28" s="47">
        <v>240</v>
      </c>
      <c r="M28" s="26">
        <v>263800</v>
      </c>
      <c r="N28" s="26">
        <v>221100</v>
      </c>
      <c r="O28" s="26">
        <v>364000</v>
      </c>
      <c r="P28" s="26">
        <v>364000</v>
      </c>
      <c r="Q28" s="26">
        <v>364000</v>
      </c>
    </row>
    <row r="29" spans="1:18" x14ac:dyDescent="0.2">
      <c r="A29" s="38"/>
      <c r="B29" s="21" t="s">
        <v>213</v>
      </c>
      <c r="C29" s="18">
        <v>301010003</v>
      </c>
      <c r="D29" s="27"/>
      <c r="E29" s="20"/>
      <c r="F29" s="20"/>
      <c r="G29" s="53"/>
      <c r="H29" s="53"/>
      <c r="I29" s="53"/>
      <c r="J29" s="22">
        <v>113</v>
      </c>
      <c r="K29" s="23">
        <v>650110280</v>
      </c>
      <c r="L29" s="47">
        <v>240</v>
      </c>
      <c r="M29" s="26">
        <v>100000</v>
      </c>
      <c r="N29" s="26">
        <v>39600</v>
      </c>
      <c r="O29" s="26">
        <v>100000</v>
      </c>
      <c r="P29" s="26">
        <v>100000</v>
      </c>
      <c r="Q29" s="26">
        <v>100000</v>
      </c>
    </row>
    <row r="30" spans="1:18" x14ac:dyDescent="0.2">
      <c r="A30" s="38"/>
      <c r="B30" s="21" t="s">
        <v>214</v>
      </c>
      <c r="C30" s="18">
        <v>301010003</v>
      </c>
      <c r="D30" s="27"/>
      <c r="E30" s="20"/>
      <c r="F30" s="20"/>
      <c r="G30" s="53"/>
      <c r="H30" s="53"/>
      <c r="I30" s="53"/>
      <c r="J30" s="22">
        <v>113</v>
      </c>
      <c r="K30" s="23">
        <v>7320010820</v>
      </c>
      <c r="L30" s="47">
        <v>410</v>
      </c>
      <c r="M30" s="26">
        <v>3050000</v>
      </c>
      <c r="N30" s="26">
        <v>3050000</v>
      </c>
      <c r="O30" s="26">
        <v>0</v>
      </c>
      <c r="P30" s="26">
        <v>0</v>
      </c>
      <c r="Q30" s="26">
        <v>0</v>
      </c>
    </row>
    <row r="31" spans="1:18" x14ac:dyDescent="0.2">
      <c r="A31" s="38"/>
      <c r="B31" s="21" t="s">
        <v>212</v>
      </c>
      <c r="C31" s="18">
        <v>301010003</v>
      </c>
      <c r="D31" s="27"/>
      <c r="E31" s="20"/>
      <c r="F31" s="20"/>
      <c r="G31" s="53"/>
      <c r="H31" s="53"/>
      <c r="I31" s="53"/>
      <c r="J31" s="22">
        <v>113</v>
      </c>
      <c r="K31" s="23">
        <v>9990010240</v>
      </c>
      <c r="L31" s="47">
        <v>830</v>
      </c>
      <c r="M31" s="26">
        <v>50000</v>
      </c>
      <c r="N31" s="26">
        <v>0</v>
      </c>
      <c r="O31" s="26">
        <v>50000</v>
      </c>
      <c r="P31" s="25">
        <v>50000</v>
      </c>
      <c r="Q31" s="25">
        <v>50000</v>
      </c>
    </row>
    <row r="32" spans="1:18" x14ac:dyDescent="0.2">
      <c r="A32" s="38"/>
      <c r="B32" s="21" t="s">
        <v>213</v>
      </c>
      <c r="C32" s="18">
        <v>301010003</v>
      </c>
      <c r="D32" s="27"/>
      <c r="E32" s="20"/>
      <c r="F32" s="20"/>
      <c r="G32" s="53"/>
      <c r="H32" s="53"/>
      <c r="I32" s="53"/>
      <c r="J32" s="22">
        <v>113</v>
      </c>
      <c r="K32" s="23">
        <v>9990009020</v>
      </c>
      <c r="L32" s="47">
        <v>240</v>
      </c>
      <c r="M32" s="26">
        <v>8198000</v>
      </c>
      <c r="N32" s="26">
        <v>198000</v>
      </c>
      <c r="O32" s="26">
        <v>0</v>
      </c>
      <c r="P32" s="25">
        <v>0</v>
      </c>
      <c r="Q32" s="25">
        <v>0</v>
      </c>
    </row>
    <row r="33" spans="1:18" x14ac:dyDescent="0.2">
      <c r="A33" s="38"/>
      <c r="B33" s="21" t="s">
        <v>213</v>
      </c>
      <c r="C33" s="18">
        <v>301010003</v>
      </c>
      <c r="D33" s="27"/>
      <c r="E33" s="20"/>
      <c r="F33" s="20"/>
      <c r="G33" s="53"/>
      <c r="H33" s="53"/>
      <c r="I33" s="53"/>
      <c r="J33" s="22">
        <v>113</v>
      </c>
      <c r="K33" s="23">
        <v>9990010240</v>
      </c>
      <c r="L33" s="47">
        <v>850</v>
      </c>
      <c r="M33" s="26">
        <v>0</v>
      </c>
      <c r="N33" s="26">
        <v>0</v>
      </c>
      <c r="O33" s="26">
        <v>0</v>
      </c>
      <c r="P33" s="25">
        <v>0</v>
      </c>
      <c r="Q33" s="25">
        <v>0</v>
      </c>
    </row>
    <row r="34" spans="1:18" x14ac:dyDescent="0.2">
      <c r="A34" s="38"/>
      <c r="B34" s="21" t="s">
        <v>213</v>
      </c>
      <c r="C34" s="18">
        <v>301010003</v>
      </c>
      <c r="D34" s="27"/>
      <c r="E34" s="20"/>
      <c r="F34" s="20"/>
      <c r="G34" s="53"/>
      <c r="H34" s="53"/>
      <c r="I34" s="53"/>
      <c r="J34" s="22">
        <v>505</v>
      </c>
      <c r="K34" s="23">
        <v>330310540</v>
      </c>
      <c r="L34" s="47">
        <v>240</v>
      </c>
      <c r="M34" s="26">
        <v>464700</v>
      </c>
      <c r="N34" s="26">
        <v>464700</v>
      </c>
      <c r="O34" s="26">
        <v>0</v>
      </c>
      <c r="P34" s="26">
        <v>0</v>
      </c>
      <c r="Q34" s="26">
        <v>0</v>
      </c>
    </row>
    <row r="35" spans="1:18" x14ac:dyDescent="0.2">
      <c r="A35" s="38"/>
      <c r="B35" s="21" t="s">
        <v>214</v>
      </c>
      <c r="C35" s="18">
        <v>301010003</v>
      </c>
      <c r="D35" s="27"/>
      <c r="E35" s="20"/>
      <c r="F35" s="20"/>
      <c r="G35" s="53"/>
      <c r="H35" s="53"/>
      <c r="I35" s="53"/>
      <c r="J35" s="22">
        <v>505</v>
      </c>
      <c r="K35" s="23">
        <v>330310540</v>
      </c>
      <c r="L35" s="47">
        <v>240</v>
      </c>
      <c r="M35" s="26">
        <v>567900</v>
      </c>
      <c r="N35" s="26">
        <v>445700</v>
      </c>
      <c r="O35" s="26">
        <v>1000000</v>
      </c>
      <c r="P35" s="26">
        <v>660000</v>
      </c>
      <c r="Q35" s="26">
        <v>660000</v>
      </c>
    </row>
    <row r="36" spans="1:18" s="17" customFormat="1" ht="28.8" customHeight="1" x14ac:dyDescent="0.25">
      <c r="A36" s="82">
        <v>301000000</v>
      </c>
      <c r="B36" s="11"/>
      <c r="C36" s="12">
        <v>301010004</v>
      </c>
      <c r="D36" s="242" t="s">
        <v>42</v>
      </c>
      <c r="E36" s="242"/>
      <c r="F36" s="242"/>
      <c r="G36" s="59"/>
      <c r="H36" s="59"/>
      <c r="I36" s="59"/>
      <c r="J36" s="13"/>
      <c r="K36" s="14"/>
      <c r="L36" s="46"/>
      <c r="M36" s="15">
        <f t="shared" ref="M36:P36" si="1">SUM(M38:M40)</f>
        <v>1736700</v>
      </c>
      <c r="N36" s="15">
        <f t="shared" si="1"/>
        <v>1035000</v>
      </c>
      <c r="O36" s="15">
        <f t="shared" si="1"/>
        <v>270000</v>
      </c>
      <c r="P36" s="15">
        <f t="shared" si="1"/>
        <v>270000</v>
      </c>
      <c r="Q36" s="15">
        <f t="shared" ref="Q36" si="2">SUM(Q38:Q40)</f>
        <v>8822700</v>
      </c>
      <c r="R36" s="16"/>
    </row>
    <row r="37" spans="1:18" ht="20.399999999999999" x14ac:dyDescent="0.2">
      <c r="A37" s="38"/>
      <c r="B37" s="21"/>
      <c r="C37" s="18">
        <v>301010004</v>
      </c>
      <c r="D37" s="27"/>
      <c r="E37" s="20"/>
      <c r="F37" s="20" t="s">
        <v>60</v>
      </c>
      <c r="G37" s="53" t="s">
        <v>59</v>
      </c>
      <c r="H37" s="54">
        <v>42005</v>
      </c>
      <c r="I37" s="53"/>
      <c r="J37" s="22"/>
      <c r="K37" s="23"/>
      <c r="L37" s="47"/>
      <c r="M37" s="26"/>
      <c r="N37" s="26"/>
      <c r="O37" s="26"/>
      <c r="P37" s="25"/>
      <c r="Q37" s="25"/>
    </row>
    <row r="38" spans="1:18" x14ac:dyDescent="0.2">
      <c r="A38" s="38"/>
      <c r="B38" s="21" t="s">
        <v>213</v>
      </c>
      <c r="C38" s="18">
        <v>301010004</v>
      </c>
      <c r="D38" s="27"/>
      <c r="E38" s="20"/>
      <c r="F38" s="20"/>
      <c r="G38" s="53"/>
      <c r="H38" s="53"/>
      <c r="I38" s="53"/>
      <c r="J38" s="22">
        <v>502</v>
      </c>
      <c r="K38" s="23">
        <v>410110530</v>
      </c>
      <c r="L38" s="47">
        <v>240</v>
      </c>
      <c r="M38" s="26">
        <v>270000</v>
      </c>
      <c r="N38" s="26">
        <v>14000</v>
      </c>
      <c r="O38" s="26">
        <v>270000</v>
      </c>
      <c r="P38" s="25">
        <v>270000</v>
      </c>
      <c r="Q38" s="25">
        <v>270000</v>
      </c>
    </row>
    <row r="39" spans="1:18" x14ac:dyDescent="0.2">
      <c r="A39" s="38"/>
      <c r="B39" s="21" t="s">
        <v>213</v>
      </c>
      <c r="C39" s="18">
        <v>301010004</v>
      </c>
      <c r="D39" s="27"/>
      <c r="E39" s="20"/>
      <c r="F39" s="20"/>
      <c r="G39" s="53"/>
      <c r="H39" s="53"/>
      <c r="I39" s="53"/>
      <c r="J39" s="22">
        <v>502</v>
      </c>
      <c r="K39" s="23">
        <v>410110530</v>
      </c>
      <c r="L39" s="47">
        <v>410</v>
      </c>
      <c r="M39" s="26">
        <v>1466700</v>
      </c>
      <c r="N39" s="26">
        <v>1021000</v>
      </c>
      <c r="O39" s="26">
        <v>0</v>
      </c>
      <c r="P39" s="25">
        <v>0</v>
      </c>
      <c r="Q39" s="25">
        <v>0</v>
      </c>
    </row>
    <row r="40" spans="1:18" x14ac:dyDescent="0.2">
      <c r="A40" s="38"/>
      <c r="B40" s="21" t="s">
        <v>213</v>
      </c>
      <c r="C40" s="18">
        <v>301010004</v>
      </c>
      <c r="D40" s="27"/>
      <c r="E40" s="20"/>
      <c r="F40" s="20"/>
      <c r="G40" s="53"/>
      <c r="H40" s="53"/>
      <c r="I40" s="53"/>
      <c r="J40" s="22">
        <v>502</v>
      </c>
      <c r="K40" s="28" t="s">
        <v>229</v>
      </c>
      <c r="L40" s="47">
        <v>410</v>
      </c>
      <c r="M40" s="26">
        <v>0</v>
      </c>
      <c r="N40" s="26">
        <v>0</v>
      </c>
      <c r="O40" s="26">
        <v>0</v>
      </c>
      <c r="P40" s="25">
        <v>0</v>
      </c>
      <c r="Q40" s="25">
        <v>8552700</v>
      </c>
    </row>
    <row r="41" spans="1:18" s="17" customFormat="1" ht="73.8" customHeight="1" x14ac:dyDescent="0.25">
      <c r="A41" s="82">
        <v>301000000</v>
      </c>
      <c r="B41" s="11"/>
      <c r="C41" s="12">
        <v>301010005</v>
      </c>
      <c r="D41" s="242" t="s">
        <v>579</v>
      </c>
      <c r="E41" s="242"/>
      <c r="F41" s="242"/>
      <c r="G41" s="59"/>
      <c r="H41" s="59"/>
      <c r="I41" s="59"/>
      <c r="J41" s="13"/>
      <c r="K41" s="14"/>
      <c r="L41" s="46"/>
      <c r="M41" s="15">
        <f>SUM(M44:M44)</f>
        <v>5587300</v>
      </c>
      <c r="N41" s="15">
        <f>SUM(N44:N44)</f>
        <v>2940600</v>
      </c>
      <c r="O41" s="15">
        <f>SUM(O44:O44)</f>
        <v>2773600</v>
      </c>
      <c r="P41" s="15">
        <f>SUM(P44:P44)</f>
        <v>2910800</v>
      </c>
      <c r="Q41" s="15">
        <f>SUM(Q44:Q44)</f>
        <v>3027900</v>
      </c>
      <c r="R41" s="16"/>
    </row>
    <row r="42" spans="1:18" ht="30.6" x14ac:dyDescent="0.2">
      <c r="A42" s="38"/>
      <c r="B42" s="21"/>
      <c r="C42" s="18">
        <v>301010005</v>
      </c>
      <c r="D42" s="27"/>
      <c r="E42" s="20"/>
      <c r="F42" s="20" t="s">
        <v>61</v>
      </c>
      <c r="G42" s="53" t="s">
        <v>59</v>
      </c>
      <c r="H42" s="54">
        <v>41606</v>
      </c>
      <c r="I42" s="53"/>
      <c r="J42" s="22"/>
      <c r="K42" s="23"/>
      <c r="L42" s="47"/>
      <c r="M42" s="26"/>
      <c r="N42" s="26"/>
      <c r="O42" s="26"/>
      <c r="P42" s="25"/>
      <c r="Q42" s="25"/>
    </row>
    <row r="43" spans="1:18" ht="30.6" x14ac:dyDescent="0.2">
      <c r="A43" s="38"/>
      <c r="B43" s="21"/>
      <c r="C43" s="18">
        <v>301010005</v>
      </c>
      <c r="D43" s="27"/>
      <c r="E43" s="20"/>
      <c r="F43" s="20" t="s">
        <v>62</v>
      </c>
      <c r="G43" s="53" t="s">
        <v>59</v>
      </c>
      <c r="H43" s="54">
        <v>42005</v>
      </c>
      <c r="I43" s="53"/>
      <c r="J43" s="22"/>
      <c r="K43" s="23"/>
      <c r="L43" s="47"/>
      <c r="M43" s="26"/>
      <c r="N43" s="26"/>
      <c r="O43" s="26"/>
      <c r="P43" s="25"/>
      <c r="Q43" s="25"/>
    </row>
    <row r="44" spans="1:18" x14ac:dyDescent="0.2">
      <c r="A44" s="38"/>
      <c r="B44" s="21" t="s">
        <v>213</v>
      </c>
      <c r="C44" s="18">
        <v>301010005</v>
      </c>
      <c r="D44" s="27"/>
      <c r="E44" s="20"/>
      <c r="F44" s="20"/>
      <c r="G44" s="53"/>
      <c r="H44" s="53"/>
      <c r="I44" s="53"/>
      <c r="J44" s="22">
        <v>409</v>
      </c>
      <c r="K44" s="23">
        <v>320210340</v>
      </c>
      <c r="L44" s="47">
        <v>240</v>
      </c>
      <c r="M44" s="26">
        <v>5587300</v>
      </c>
      <c r="N44" s="26">
        <v>2940600</v>
      </c>
      <c r="O44" s="26">
        <v>2773600</v>
      </c>
      <c r="P44" s="25">
        <v>2910800</v>
      </c>
      <c r="Q44" s="25">
        <v>3027900</v>
      </c>
    </row>
    <row r="45" spans="1:18" s="17" customFormat="1" ht="27" customHeight="1" x14ac:dyDescent="0.25">
      <c r="A45" s="82">
        <v>301000000</v>
      </c>
      <c r="B45" s="11"/>
      <c r="C45" s="12">
        <v>301010011</v>
      </c>
      <c r="D45" s="242" t="s">
        <v>40</v>
      </c>
      <c r="E45" s="242"/>
      <c r="F45" s="242"/>
      <c r="G45" s="59"/>
      <c r="H45" s="59"/>
      <c r="I45" s="59"/>
      <c r="J45" s="13"/>
      <c r="K45" s="14"/>
      <c r="L45" s="46"/>
      <c r="M45" s="15">
        <f>SUM(M47:M47)</f>
        <v>168500</v>
      </c>
      <c r="N45" s="15">
        <f>SUM(N47:N47)</f>
        <v>37800</v>
      </c>
      <c r="O45" s="15">
        <f>SUM(O47:O47)</f>
        <v>88000</v>
      </c>
      <c r="P45" s="15">
        <f>SUM(P47:P47)</f>
        <v>88000</v>
      </c>
      <c r="Q45" s="15">
        <f>SUM(Q47:Q47)</f>
        <v>88000</v>
      </c>
      <c r="R45" s="16"/>
    </row>
    <row r="46" spans="1:18" ht="12.6" customHeight="1" x14ac:dyDescent="0.2">
      <c r="A46" s="38"/>
      <c r="B46" s="21"/>
      <c r="C46" s="18">
        <v>301010011</v>
      </c>
      <c r="D46" s="27"/>
      <c r="E46" s="20"/>
      <c r="F46" s="20" t="s">
        <v>63</v>
      </c>
      <c r="G46" s="53" t="s">
        <v>58</v>
      </c>
      <c r="H46" s="54">
        <v>42005</v>
      </c>
      <c r="I46" s="53"/>
      <c r="J46" s="22"/>
      <c r="K46" s="23"/>
      <c r="L46" s="47"/>
      <c r="M46" s="26"/>
      <c r="N46" s="26"/>
      <c r="O46" s="26"/>
      <c r="P46" s="25"/>
      <c r="Q46" s="25"/>
    </row>
    <row r="47" spans="1:18" x14ac:dyDescent="0.2">
      <c r="A47" s="38"/>
      <c r="B47" s="21" t="s">
        <v>213</v>
      </c>
      <c r="C47" s="18">
        <v>301010011</v>
      </c>
      <c r="D47" s="27"/>
      <c r="E47" s="20"/>
      <c r="F47" s="20"/>
      <c r="G47" s="53"/>
      <c r="H47" s="54"/>
      <c r="I47" s="53"/>
      <c r="J47" s="22">
        <v>113</v>
      </c>
      <c r="K47" s="23">
        <v>610110460</v>
      </c>
      <c r="L47" s="47">
        <v>240</v>
      </c>
      <c r="M47" s="26">
        <v>168500</v>
      </c>
      <c r="N47" s="26">
        <v>37800</v>
      </c>
      <c r="O47" s="26">
        <v>88000</v>
      </c>
      <c r="P47" s="26">
        <v>88000</v>
      </c>
      <c r="Q47" s="26">
        <v>88000</v>
      </c>
    </row>
    <row r="48" spans="1:18" s="17" customFormat="1" ht="61.8" customHeight="1" x14ac:dyDescent="0.25">
      <c r="A48" s="82">
        <v>301000000</v>
      </c>
      <c r="B48" s="11"/>
      <c r="C48" s="12">
        <v>301010012</v>
      </c>
      <c r="D48" s="242" t="s">
        <v>580</v>
      </c>
      <c r="E48" s="242"/>
      <c r="F48" s="242"/>
      <c r="G48" s="59"/>
      <c r="H48" s="59"/>
      <c r="I48" s="59"/>
      <c r="J48" s="13"/>
      <c r="K48" s="14"/>
      <c r="L48" s="46"/>
      <c r="M48" s="15">
        <f>SUM(M50:M50)</f>
        <v>150000</v>
      </c>
      <c r="N48" s="15">
        <f>SUM(N50:N50)</f>
        <v>143400</v>
      </c>
      <c r="O48" s="15">
        <f>SUM(O50:O50)</f>
        <v>150000</v>
      </c>
      <c r="P48" s="15">
        <f>SUM(P50:P50)</f>
        <v>150000</v>
      </c>
      <c r="Q48" s="15">
        <f>SUM(Q50:Q50)</f>
        <v>150000</v>
      </c>
      <c r="R48" s="16"/>
    </row>
    <row r="49" spans="1:18" ht="20.399999999999999" x14ac:dyDescent="0.2">
      <c r="A49" s="38"/>
      <c r="B49" s="21"/>
      <c r="C49" s="18">
        <v>301010012</v>
      </c>
      <c r="D49" s="27"/>
      <c r="E49" s="20"/>
      <c r="F49" s="20" t="s">
        <v>372</v>
      </c>
      <c r="G49" s="53" t="s">
        <v>188</v>
      </c>
      <c r="H49" s="54">
        <v>44562</v>
      </c>
      <c r="I49" s="53"/>
      <c r="J49" s="22"/>
      <c r="K49" s="23"/>
      <c r="L49" s="47"/>
      <c r="M49" s="26"/>
      <c r="N49" s="26"/>
      <c r="O49" s="26"/>
      <c r="P49" s="25"/>
      <c r="Q49" s="25"/>
    </row>
    <row r="50" spans="1:18" x14ac:dyDescent="0.2">
      <c r="A50" s="38"/>
      <c r="B50" s="21" t="s">
        <v>213</v>
      </c>
      <c r="C50" s="18">
        <v>301010012</v>
      </c>
      <c r="D50" s="27"/>
      <c r="E50" s="20"/>
      <c r="F50" s="20"/>
      <c r="G50" s="53"/>
      <c r="H50" s="53"/>
      <c r="I50" s="53"/>
      <c r="J50" s="22">
        <v>314</v>
      </c>
      <c r="K50" s="23">
        <v>1510110480</v>
      </c>
      <c r="L50" s="47">
        <v>240</v>
      </c>
      <c r="M50" s="26">
        <v>150000</v>
      </c>
      <c r="N50" s="26">
        <v>143400</v>
      </c>
      <c r="O50" s="26">
        <v>150000</v>
      </c>
      <c r="P50" s="26">
        <v>150000</v>
      </c>
      <c r="Q50" s="26">
        <v>150000</v>
      </c>
    </row>
    <row r="51" spans="1:18" s="17" customFormat="1" ht="27" customHeight="1" x14ac:dyDescent="0.25">
      <c r="A51" s="82">
        <v>301000000</v>
      </c>
      <c r="B51" s="11"/>
      <c r="C51" s="12">
        <v>301010013</v>
      </c>
      <c r="D51" s="242" t="s">
        <v>38</v>
      </c>
      <c r="E51" s="242"/>
      <c r="F51" s="242"/>
      <c r="G51" s="59"/>
      <c r="H51" s="59"/>
      <c r="I51" s="59"/>
      <c r="J51" s="13"/>
      <c r="K51" s="14"/>
      <c r="L51" s="46"/>
      <c r="M51" s="15">
        <f>SUM(M58:M63)</f>
        <v>24172000</v>
      </c>
      <c r="N51" s="15">
        <f>SUM(N58:N63)</f>
        <v>24126400</v>
      </c>
      <c r="O51" s="15">
        <f>SUM(O58:O63)</f>
        <v>22352700</v>
      </c>
      <c r="P51" s="15">
        <f>SUM(P58:P63)</f>
        <v>21184400</v>
      </c>
      <c r="Q51" s="15">
        <f>SUM(Q58:Q63)</f>
        <v>21184400</v>
      </c>
      <c r="R51" s="16"/>
    </row>
    <row r="52" spans="1:18" ht="30.6" x14ac:dyDescent="0.2">
      <c r="A52" s="38"/>
      <c r="B52" s="21"/>
      <c r="C52" s="18">
        <v>301010013</v>
      </c>
      <c r="D52" s="27"/>
      <c r="E52" s="20"/>
      <c r="F52" s="20" t="s">
        <v>64</v>
      </c>
      <c r="G52" s="54" t="s">
        <v>59</v>
      </c>
      <c r="H52" s="54">
        <v>39850</v>
      </c>
      <c r="I52" s="53"/>
      <c r="J52" s="22"/>
      <c r="K52" s="23"/>
      <c r="L52" s="47"/>
      <c r="M52" s="26"/>
      <c r="N52" s="26"/>
      <c r="O52" s="26"/>
      <c r="P52" s="25"/>
      <c r="Q52" s="25"/>
    </row>
    <row r="53" spans="1:18" ht="20.399999999999999" x14ac:dyDescent="0.2">
      <c r="A53" s="38"/>
      <c r="B53" s="21"/>
      <c r="C53" s="18">
        <v>301010013</v>
      </c>
      <c r="D53" s="27"/>
      <c r="E53" s="20"/>
      <c r="F53" s="20" t="s">
        <v>63</v>
      </c>
      <c r="G53" s="54" t="s">
        <v>59</v>
      </c>
      <c r="H53" s="54">
        <v>42005</v>
      </c>
      <c r="I53" s="53"/>
      <c r="J53" s="22"/>
      <c r="K53" s="23"/>
      <c r="L53" s="47"/>
      <c r="M53" s="26"/>
      <c r="N53" s="26"/>
      <c r="O53" s="26"/>
      <c r="P53" s="25"/>
      <c r="Q53" s="25"/>
    </row>
    <row r="54" spans="1:18" ht="20.399999999999999" x14ac:dyDescent="0.2">
      <c r="A54" s="38"/>
      <c r="B54" s="21"/>
      <c r="C54" s="18">
        <v>301010013</v>
      </c>
      <c r="D54" s="27"/>
      <c r="E54" s="20"/>
      <c r="F54" s="20" t="s">
        <v>65</v>
      </c>
      <c r="G54" s="54" t="s">
        <v>59</v>
      </c>
      <c r="H54" s="54">
        <v>42005</v>
      </c>
      <c r="I54" s="53"/>
      <c r="J54" s="22"/>
      <c r="K54" s="23"/>
      <c r="L54" s="47"/>
      <c r="M54" s="26"/>
      <c r="N54" s="26"/>
      <c r="O54" s="26"/>
      <c r="P54" s="25"/>
      <c r="Q54" s="25"/>
    </row>
    <row r="55" spans="1:18" ht="30.6" x14ac:dyDescent="0.2">
      <c r="A55" s="38"/>
      <c r="B55" s="21"/>
      <c r="C55" s="18">
        <v>301010013</v>
      </c>
      <c r="D55" s="27"/>
      <c r="E55" s="20"/>
      <c r="F55" s="20" t="s">
        <v>66</v>
      </c>
      <c r="G55" s="54" t="s">
        <v>59</v>
      </c>
      <c r="H55" s="54">
        <v>41695</v>
      </c>
      <c r="I55" s="53"/>
      <c r="J55" s="22"/>
      <c r="K55" s="23"/>
      <c r="L55" s="47"/>
      <c r="M55" s="26"/>
      <c r="N55" s="26"/>
      <c r="O55" s="26"/>
      <c r="P55" s="25"/>
      <c r="Q55" s="25"/>
    </row>
    <row r="56" spans="1:18" ht="20.399999999999999" x14ac:dyDescent="0.2">
      <c r="A56" s="38"/>
      <c r="B56" s="21"/>
      <c r="C56" s="18">
        <v>301010013</v>
      </c>
      <c r="D56" s="27"/>
      <c r="E56" s="20"/>
      <c r="F56" s="20" t="s">
        <v>67</v>
      </c>
      <c r="G56" s="54" t="s">
        <v>59</v>
      </c>
      <c r="H56" s="54">
        <v>40792</v>
      </c>
      <c r="I56" s="53"/>
      <c r="J56" s="22"/>
      <c r="K56" s="23"/>
      <c r="L56" s="47"/>
      <c r="M56" s="26"/>
      <c r="N56" s="26"/>
      <c r="O56" s="26"/>
      <c r="P56" s="25"/>
      <c r="Q56" s="25"/>
    </row>
    <row r="57" spans="1:18" x14ac:dyDescent="0.2">
      <c r="A57" s="38"/>
      <c r="B57" s="21"/>
      <c r="C57" s="18">
        <v>301010013</v>
      </c>
      <c r="D57" s="27"/>
      <c r="E57" s="20"/>
      <c r="F57" s="20" t="s">
        <v>68</v>
      </c>
      <c r="G57" s="54" t="s">
        <v>59</v>
      </c>
      <c r="H57" s="54">
        <v>40582</v>
      </c>
      <c r="I57" s="53"/>
      <c r="J57" s="22"/>
      <c r="K57" s="23"/>
      <c r="L57" s="47"/>
      <c r="M57" s="26"/>
      <c r="N57" s="26"/>
      <c r="O57" s="26"/>
      <c r="P57" s="25"/>
      <c r="Q57" s="25"/>
    </row>
    <row r="58" spans="1:18" x14ac:dyDescent="0.2">
      <c r="A58" s="38"/>
      <c r="B58" s="21" t="s">
        <v>213</v>
      </c>
      <c r="C58" s="18">
        <v>301010013</v>
      </c>
      <c r="D58" s="27"/>
      <c r="E58" s="20"/>
      <c r="F58" s="20"/>
      <c r="G58" s="53"/>
      <c r="H58" s="53"/>
      <c r="I58" s="53"/>
      <c r="J58" s="22">
        <v>310</v>
      </c>
      <c r="K58" s="23">
        <v>510100590</v>
      </c>
      <c r="L58" s="47">
        <v>110</v>
      </c>
      <c r="M58" s="26">
        <v>14838600</v>
      </c>
      <c r="N58" s="26">
        <v>14799100</v>
      </c>
      <c r="O58" s="26">
        <v>16405700</v>
      </c>
      <c r="P58" s="26">
        <v>16891300</v>
      </c>
      <c r="Q58" s="26">
        <v>16891300</v>
      </c>
      <c r="R58" s="4"/>
    </row>
    <row r="59" spans="1:18" x14ac:dyDescent="0.2">
      <c r="A59" s="38"/>
      <c r="B59" s="21" t="s">
        <v>213</v>
      </c>
      <c r="C59" s="18">
        <v>301010013</v>
      </c>
      <c r="D59" s="27"/>
      <c r="E59" s="20"/>
      <c r="F59" s="20"/>
      <c r="G59" s="53"/>
      <c r="H59" s="53"/>
      <c r="I59" s="53"/>
      <c r="J59" s="22">
        <v>310</v>
      </c>
      <c r="K59" s="23">
        <v>510100590</v>
      </c>
      <c r="L59" s="47">
        <v>240</v>
      </c>
      <c r="M59" s="26">
        <v>1738000</v>
      </c>
      <c r="N59" s="26">
        <v>1733600</v>
      </c>
      <c r="O59" s="26">
        <v>2562000</v>
      </c>
      <c r="P59" s="26">
        <v>1865200</v>
      </c>
      <c r="Q59" s="26">
        <v>1865200</v>
      </c>
      <c r="R59" s="4"/>
    </row>
    <row r="60" spans="1:18" x14ac:dyDescent="0.2">
      <c r="A60" s="38"/>
      <c r="B60" s="21" t="s">
        <v>213</v>
      </c>
      <c r="C60" s="18">
        <v>301010013</v>
      </c>
      <c r="D60" s="27"/>
      <c r="E60" s="20"/>
      <c r="F60" s="20"/>
      <c r="G60" s="53"/>
      <c r="H60" s="53"/>
      <c r="I60" s="53"/>
      <c r="J60" s="22">
        <v>310</v>
      </c>
      <c r="K60" s="23">
        <v>510100590</v>
      </c>
      <c r="L60" s="47">
        <v>850</v>
      </c>
      <c r="M60" s="26">
        <v>9000</v>
      </c>
      <c r="N60" s="26">
        <v>9000</v>
      </c>
      <c r="O60" s="26">
        <v>9000</v>
      </c>
      <c r="P60" s="26">
        <v>9000</v>
      </c>
      <c r="Q60" s="26">
        <v>9000</v>
      </c>
      <c r="R60" s="4"/>
    </row>
    <row r="61" spans="1:18" x14ac:dyDescent="0.2">
      <c r="A61" s="38"/>
      <c r="B61" s="21" t="s">
        <v>213</v>
      </c>
      <c r="C61" s="18">
        <v>301010013</v>
      </c>
      <c r="D61" s="27"/>
      <c r="E61" s="20"/>
      <c r="F61" s="20"/>
      <c r="G61" s="53"/>
      <c r="H61" s="53"/>
      <c r="I61" s="53"/>
      <c r="J61" s="22">
        <v>310</v>
      </c>
      <c r="K61" s="23">
        <v>510200590</v>
      </c>
      <c r="L61" s="47">
        <v>610</v>
      </c>
      <c r="M61" s="26">
        <v>1199000</v>
      </c>
      <c r="N61" s="26">
        <v>1199000</v>
      </c>
      <c r="O61" s="26">
        <v>1242400</v>
      </c>
      <c r="P61" s="26">
        <v>1265300</v>
      </c>
      <c r="Q61" s="26">
        <v>1265300</v>
      </c>
      <c r="R61" s="4"/>
    </row>
    <row r="62" spans="1:18" x14ac:dyDescent="0.2">
      <c r="A62" s="38"/>
      <c r="B62" s="21" t="s">
        <v>213</v>
      </c>
      <c r="C62" s="18">
        <v>301010013</v>
      </c>
      <c r="D62" s="27"/>
      <c r="E62" s="20"/>
      <c r="F62" s="20"/>
      <c r="G62" s="53"/>
      <c r="H62" s="53"/>
      <c r="I62" s="53"/>
      <c r="J62" s="22">
        <v>310</v>
      </c>
      <c r="K62" s="23">
        <v>510310630</v>
      </c>
      <c r="L62" s="47">
        <v>240</v>
      </c>
      <c r="M62" s="26">
        <v>381900</v>
      </c>
      <c r="N62" s="26">
        <v>381900</v>
      </c>
      <c r="O62" s="26">
        <v>397300</v>
      </c>
      <c r="P62" s="26">
        <v>397300</v>
      </c>
      <c r="Q62" s="26">
        <v>397300</v>
      </c>
      <c r="R62" s="4"/>
    </row>
    <row r="63" spans="1:18" x14ac:dyDescent="0.2">
      <c r="A63" s="38"/>
      <c r="B63" s="21" t="s">
        <v>213</v>
      </c>
      <c r="C63" s="18">
        <v>301010013</v>
      </c>
      <c r="D63" s="27"/>
      <c r="E63" s="20"/>
      <c r="F63" s="20"/>
      <c r="G63" s="53"/>
      <c r="H63" s="53"/>
      <c r="I63" s="53"/>
      <c r="J63" s="22">
        <v>310</v>
      </c>
      <c r="K63" s="23">
        <v>530110100</v>
      </c>
      <c r="L63" s="47">
        <v>240</v>
      </c>
      <c r="M63" s="26">
        <v>6005500</v>
      </c>
      <c r="N63" s="26">
        <v>6003800</v>
      </c>
      <c r="O63" s="26">
        <v>1736300</v>
      </c>
      <c r="P63" s="26">
        <v>756300</v>
      </c>
      <c r="Q63" s="26">
        <v>756300</v>
      </c>
      <c r="R63" s="4"/>
    </row>
    <row r="64" spans="1:18" s="17" customFormat="1" ht="63.6" customHeight="1" x14ac:dyDescent="0.25">
      <c r="A64" s="82">
        <v>301000000</v>
      </c>
      <c r="B64" s="11"/>
      <c r="C64" s="12">
        <v>301010017</v>
      </c>
      <c r="D64" s="242" t="s">
        <v>581</v>
      </c>
      <c r="E64" s="242"/>
      <c r="F64" s="242"/>
      <c r="G64" s="59"/>
      <c r="H64" s="59"/>
      <c r="I64" s="59"/>
      <c r="J64" s="13"/>
      <c r="K64" s="14"/>
      <c r="L64" s="46"/>
      <c r="M64" s="15">
        <f>SUM(M102:M121)</f>
        <v>269826300</v>
      </c>
      <c r="N64" s="15">
        <f>SUM(N102:N121)</f>
        <v>268700100</v>
      </c>
      <c r="O64" s="15">
        <f>SUM(O102:O121)</f>
        <v>282221500</v>
      </c>
      <c r="P64" s="15">
        <f>SUM(P102:P121)</f>
        <v>270533900</v>
      </c>
      <c r="Q64" s="15">
        <f>SUM(Q102:Q121)</f>
        <v>253533900</v>
      </c>
      <c r="R64" s="16"/>
    </row>
    <row r="65" spans="1:18" ht="20.399999999999999" x14ac:dyDescent="0.2">
      <c r="A65" s="38"/>
      <c r="B65" s="21"/>
      <c r="C65" s="18">
        <v>301010017</v>
      </c>
      <c r="D65" s="27"/>
      <c r="E65" s="20"/>
      <c r="F65" s="29" t="s">
        <v>122</v>
      </c>
      <c r="G65" s="55" t="s">
        <v>59</v>
      </c>
      <c r="H65" s="56">
        <v>42005</v>
      </c>
      <c r="I65" s="53"/>
      <c r="J65" s="22"/>
      <c r="K65" s="23"/>
      <c r="L65" s="47"/>
      <c r="M65" s="26"/>
      <c r="N65" s="26"/>
      <c r="O65" s="26"/>
      <c r="P65" s="25"/>
      <c r="Q65" s="25"/>
      <c r="R65" s="4"/>
    </row>
    <row r="66" spans="1:18" ht="20.399999999999999" x14ac:dyDescent="0.2">
      <c r="A66" s="38"/>
      <c r="B66" s="21"/>
      <c r="C66" s="18">
        <v>301010017</v>
      </c>
      <c r="D66" s="27"/>
      <c r="E66" s="20"/>
      <c r="F66" s="29" t="s">
        <v>201</v>
      </c>
      <c r="G66" s="55" t="s">
        <v>59</v>
      </c>
      <c r="H66" s="56">
        <v>42005</v>
      </c>
      <c r="I66" s="53"/>
      <c r="J66" s="22"/>
      <c r="K66" s="23"/>
      <c r="L66" s="47"/>
      <c r="M66" s="26"/>
      <c r="N66" s="26"/>
      <c r="O66" s="26"/>
      <c r="P66" s="25"/>
      <c r="Q66" s="25"/>
      <c r="R66" s="4"/>
    </row>
    <row r="67" spans="1:18" ht="20.399999999999999" x14ac:dyDescent="0.2">
      <c r="A67" s="38"/>
      <c r="B67" s="21"/>
      <c r="C67" s="18">
        <v>301010017</v>
      </c>
      <c r="D67" s="27"/>
      <c r="E67" s="20"/>
      <c r="F67" s="20" t="s">
        <v>60</v>
      </c>
      <c r="G67" s="53" t="s">
        <v>59</v>
      </c>
      <c r="H67" s="54">
        <v>42005</v>
      </c>
      <c r="I67" s="53"/>
      <c r="J67" s="22"/>
      <c r="K67" s="23"/>
      <c r="L67" s="47"/>
      <c r="M67" s="26"/>
      <c r="N67" s="26"/>
      <c r="O67" s="26"/>
      <c r="P67" s="25"/>
      <c r="Q67" s="25"/>
    </row>
    <row r="68" spans="1:18" ht="20.399999999999999" x14ac:dyDescent="0.2">
      <c r="A68" s="38"/>
      <c r="B68" s="21"/>
      <c r="C68" s="18">
        <v>301010017</v>
      </c>
      <c r="D68" s="27"/>
      <c r="E68" s="20"/>
      <c r="F68" s="88" t="s">
        <v>203</v>
      </c>
      <c r="G68" s="55" t="s">
        <v>59</v>
      </c>
      <c r="H68" s="56">
        <v>42005</v>
      </c>
      <c r="I68" s="53"/>
      <c r="J68" s="22"/>
      <c r="K68" s="23"/>
      <c r="L68" s="47"/>
      <c r="M68" s="26"/>
      <c r="N68" s="26"/>
      <c r="O68" s="26"/>
      <c r="P68" s="25"/>
      <c r="Q68" s="25"/>
      <c r="R68" s="4"/>
    </row>
    <row r="69" spans="1:18" ht="30.6" x14ac:dyDescent="0.2">
      <c r="A69" s="38"/>
      <c r="B69" s="21"/>
      <c r="C69" s="18">
        <v>301010017</v>
      </c>
      <c r="D69" s="27"/>
      <c r="E69" s="20"/>
      <c r="F69" s="192" t="s">
        <v>551</v>
      </c>
      <c r="G69" s="55" t="s">
        <v>59</v>
      </c>
      <c r="H69" s="56">
        <v>44927</v>
      </c>
      <c r="I69" s="53"/>
      <c r="J69" s="22"/>
      <c r="K69" s="23"/>
      <c r="L69" s="47"/>
      <c r="M69" s="26"/>
      <c r="N69" s="26"/>
      <c r="O69" s="26"/>
      <c r="P69" s="25"/>
      <c r="Q69" s="25"/>
      <c r="R69" s="4"/>
    </row>
    <row r="70" spans="1:18" ht="30.6" x14ac:dyDescent="0.2">
      <c r="A70" s="38"/>
      <c r="B70" s="21"/>
      <c r="C70" s="18">
        <v>301010017</v>
      </c>
      <c r="D70" s="27"/>
      <c r="E70" s="20"/>
      <c r="F70" s="192" t="s">
        <v>552</v>
      </c>
      <c r="G70" s="55" t="s">
        <v>59</v>
      </c>
      <c r="H70" s="56">
        <v>44562</v>
      </c>
      <c r="I70" s="53"/>
      <c r="J70" s="22"/>
      <c r="K70" s="23"/>
      <c r="L70" s="47"/>
      <c r="M70" s="26"/>
      <c r="N70" s="26"/>
      <c r="O70" s="26"/>
      <c r="P70" s="25"/>
      <c r="Q70" s="25"/>
      <c r="R70" s="4"/>
    </row>
    <row r="71" spans="1:18" ht="30.6" x14ac:dyDescent="0.2">
      <c r="A71" s="38"/>
      <c r="B71" s="21"/>
      <c r="C71" s="18">
        <v>301010017</v>
      </c>
      <c r="D71" s="27"/>
      <c r="E71" s="20"/>
      <c r="F71" s="29" t="s">
        <v>87</v>
      </c>
      <c r="G71" s="55" t="s">
        <v>92</v>
      </c>
      <c r="H71" s="56" t="s">
        <v>94</v>
      </c>
      <c r="I71" s="53"/>
      <c r="J71" s="22"/>
      <c r="K71" s="23"/>
      <c r="L71" s="47"/>
      <c r="M71" s="26"/>
      <c r="N71" s="26"/>
      <c r="O71" s="26"/>
      <c r="P71" s="25"/>
      <c r="Q71" s="25"/>
    </row>
    <row r="72" spans="1:18" ht="30.6" x14ac:dyDescent="0.2">
      <c r="A72" s="38"/>
      <c r="B72" s="21"/>
      <c r="C72" s="18">
        <v>301010017</v>
      </c>
      <c r="D72" s="27"/>
      <c r="E72" s="20"/>
      <c r="F72" s="29" t="s">
        <v>106</v>
      </c>
      <c r="G72" s="55" t="s">
        <v>92</v>
      </c>
      <c r="H72" s="55" t="s">
        <v>93</v>
      </c>
      <c r="I72" s="53"/>
      <c r="J72" s="22"/>
      <c r="K72" s="23"/>
      <c r="L72" s="47"/>
      <c r="M72" s="26"/>
      <c r="N72" s="26"/>
      <c r="O72" s="26"/>
      <c r="P72" s="25"/>
      <c r="Q72" s="25"/>
    </row>
    <row r="73" spans="1:18" ht="20.399999999999999" x14ac:dyDescent="0.2">
      <c r="A73" s="38"/>
      <c r="B73" s="21"/>
      <c r="C73" s="18">
        <v>301010017</v>
      </c>
      <c r="D73" s="27"/>
      <c r="E73" s="20"/>
      <c r="F73" s="29" t="s">
        <v>88</v>
      </c>
      <c r="G73" s="55" t="s">
        <v>92</v>
      </c>
      <c r="H73" s="55" t="s">
        <v>94</v>
      </c>
      <c r="I73" s="53"/>
      <c r="J73" s="22"/>
      <c r="K73" s="23"/>
      <c r="L73" s="47"/>
      <c r="M73" s="26"/>
      <c r="N73" s="26"/>
      <c r="O73" s="26"/>
      <c r="P73" s="25"/>
      <c r="Q73" s="25"/>
    </row>
    <row r="74" spans="1:18" ht="30.6" x14ac:dyDescent="0.2">
      <c r="A74" s="38"/>
      <c r="B74" s="21"/>
      <c r="C74" s="18">
        <v>301010017</v>
      </c>
      <c r="D74" s="27"/>
      <c r="E74" s="20"/>
      <c r="F74" s="29" t="s">
        <v>235</v>
      </c>
      <c r="G74" s="55" t="s">
        <v>92</v>
      </c>
      <c r="H74" s="56">
        <v>43797</v>
      </c>
      <c r="I74" s="53"/>
      <c r="J74" s="22"/>
      <c r="K74" s="23"/>
      <c r="L74" s="47"/>
      <c r="M74" s="26"/>
      <c r="N74" s="26"/>
      <c r="O74" s="26"/>
      <c r="P74" s="25"/>
      <c r="Q74" s="25"/>
    </row>
    <row r="75" spans="1:18" ht="30.6" x14ac:dyDescent="0.2">
      <c r="A75" s="38"/>
      <c r="B75" s="21"/>
      <c r="C75" s="18">
        <v>301010017</v>
      </c>
      <c r="D75" s="27"/>
      <c r="E75" s="20"/>
      <c r="F75" s="29" t="s">
        <v>236</v>
      </c>
      <c r="G75" s="55" t="s">
        <v>92</v>
      </c>
      <c r="H75" s="56">
        <v>43797</v>
      </c>
      <c r="I75" s="53"/>
      <c r="J75" s="22"/>
      <c r="K75" s="23"/>
      <c r="L75" s="47"/>
      <c r="M75" s="26"/>
      <c r="N75" s="26"/>
      <c r="O75" s="26"/>
      <c r="P75" s="25"/>
      <c r="Q75" s="25"/>
    </row>
    <row r="76" spans="1:18" ht="30.6" x14ac:dyDescent="0.2">
      <c r="A76" s="38"/>
      <c r="B76" s="21"/>
      <c r="C76" s="18">
        <v>301010017</v>
      </c>
      <c r="D76" s="27"/>
      <c r="E76" s="20"/>
      <c r="F76" s="29" t="s">
        <v>75</v>
      </c>
      <c r="G76" s="55" t="s">
        <v>92</v>
      </c>
      <c r="H76" s="55" t="s">
        <v>94</v>
      </c>
      <c r="I76" s="53"/>
      <c r="J76" s="22"/>
      <c r="K76" s="23"/>
      <c r="L76" s="47"/>
      <c r="M76" s="26"/>
      <c r="N76" s="26"/>
      <c r="O76" s="26"/>
      <c r="P76" s="25"/>
      <c r="Q76" s="25"/>
    </row>
    <row r="77" spans="1:18" ht="30.6" x14ac:dyDescent="0.2">
      <c r="A77" s="38"/>
      <c r="B77" s="21"/>
      <c r="C77" s="18">
        <v>301010017</v>
      </c>
      <c r="D77" s="27"/>
      <c r="E77" s="20"/>
      <c r="F77" s="29" t="s">
        <v>73</v>
      </c>
      <c r="G77" s="55" t="s">
        <v>92</v>
      </c>
      <c r="H77" s="55" t="s">
        <v>94</v>
      </c>
      <c r="I77" s="53"/>
      <c r="J77" s="22"/>
      <c r="K77" s="23"/>
      <c r="L77" s="47"/>
      <c r="M77" s="26"/>
      <c r="N77" s="26"/>
      <c r="O77" s="26"/>
      <c r="P77" s="25"/>
      <c r="Q77" s="25"/>
    </row>
    <row r="78" spans="1:18" ht="30.6" x14ac:dyDescent="0.2">
      <c r="A78" s="38"/>
      <c r="B78" s="21"/>
      <c r="C78" s="18">
        <v>301010017</v>
      </c>
      <c r="D78" s="27"/>
      <c r="E78" s="20"/>
      <c r="F78" s="29" t="s">
        <v>74</v>
      </c>
      <c r="G78" s="55" t="s">
        <v>92</v>
      </c>
      <c r="H78" s="55" t="s">
        <v>95</v>
      </c>
      <c r="I78" s="53"/>
      <c r="J78" s="22"/>
      <c r="K78" s="23"/>
      <c r="L78" s="47"/>
      <c r="M78" s="26"/>
      <c r="N78" s="26"/>
      <c r="O78" s="26"/>
      <c r="P78" s="25"/>
      <c r="Q78" s="25"/>
      <c r="R78" s="4"/>
    </row>
    <row r="79" spans="1:18" ht="30.6" x14ac:dyDescent="0.2">
      <c r="A79" s="38"/>
      <c r="B79" s="21"/>
      <c r="C79" s="18">
        <v>301010017</v>
      </c>
      <c r="D79" s="27"/>
      <c r="E79" s="20"/>
      <c r="F79" s="29" t="s">
        <v>237</v>
      </c>
      <c r="G79" s="55" t="s">
        <v>92</v>
      </c>
      <c r="H79" s="56">
        <v>43788</v>
      </c>
      <c r="I79" s="53"/>
      <c r="J79" s="22"/>
      <c r="K79" s="23"/>
      <c r="L79" s="47"/>
      <c r="M79" s="26"/>
      <c r="N79" s="26"/>
      <c r="O79" s="26"/>
      <c r="P79" s="25"/>
      <c r="Q79" s="25"/>
      <c r="R79" s="4"/>
    </row>
    <row r="80" spans="1:18" ht="30.6" x14ac:dyDescent="0.2">
      <c r="A80" s="38"/>
      <c r="B80" s="21"/>
      <c r="C80" s="18">
        <v>301010017</v>
      </c>
      <c r="D80" s="27"/>
      <c r="E80" s="20"/>
      <c r="F80" s="29" t="s">
        <v>107</v>
      </c>
      <c r="G80" s="55" t="s">
        <v>92</v>
      </c>
      <c r="H80" s="55" t="s">
        <v>93</v>
      </c>
      <c r="I80" s="53"/>
      <c r="J80" s="22"/>
      <c r="K80" s="23"/>
      <c r="L80" s="47"/>
      <c r="M80" s="26"/>
      <c r="N80" s="26"/>
      <c r="O80" s="26"/>
      <c r="P80" s="25"/>
      <c r="Q80" s="25"/>
      <c r="R80" s="4"/>
    </row>
    <row r="81" spans="1:18" ht="30.6" x14ac:dyDescent="0.2">
      <c r="A81" s="38"/>
      <c r="B81" s="21"/>
      <c r="C81" s="18">
        <v>301010017</v>
      </c>
      <c r="D81" s="27"/>
      <c r="E81" s="20"/>
      <c r="F81" s="29" t="s">
        <v>238</v>
      </c>
      <c r="G81" s="55" t="s">
        <v>92</v>
      </c>
      <c r="H81" s="56">
        <v>43797</v>
      </c>
      <c r="I81" s="53"/>
      <c r="J81" s="22"/>
      <c r="K81" s="23"/>
      <c r="L81" s="47"/>
      <c r="M81" s="26"/>
      <c r="N81" s="26"/>
      <c r="O81" s="26"/>
      <c r="P81" s="25"/>
      <c r="Q81" s="25"/>
      <c r="R81" s="4"/>
    </row>
    <row r="82" spans="1:18" ht="30.6" x14ac:dyDescent="0.2">
      <c r="A82" s="38"/>
      <c r="B82" s="21"/>
      <c r="C82" s="18">
        <v>301010017</v>
      </c>
      <c r="D82" s="27"/>
      <c r="E82" s="20"/>
      <c r="F82" s="29" t="s">
        <v>72</v>
      </c>
      <c r="G82" s="55" t="s">
        <v>92</v>
      </c>
      <c r="H82" s="56" t="s">
        <v>93</v>
      </c>
      <c r="I82" s="53"/>
      <c r="J82" s="22"/>
      <c r="K82" s="23"/>
      <c r="L82" s="47"/>
      <c r="M82" s="26"/>
      <c r="N82" s="26"/>
      <c r="O82" s="26"/>
      <c r="P82" s="25"/>
      <c r="Q82" s="25"/>
      <c r="R82" s="4"/>
    </row>
    <row r="83" spans="1:18" ht="30.6" x14ac:dyDescent="0.2">
      <c r="A83" s="38"/>
      <c r="B83" s="21"/>
      <c r="C83" s="18">
        <v>301010017</v>
      </c>
      <c r="D83" s="27"/>
      <c r="E83" s="20"/>
      <c r="F83" s="29" t="s">
        <v>90</v>
      </c>
      <c r="G83" s="55" t="s">
        <v>92</v>
      </c>
      <c r="H83" s="56" t="s">
        <v>93</v>
      </c>
      <c r="I83" s="53"/>
      <c r="J83" s="22"/>
      <c r="K83" s="23"/>
      <c r="L83" s="47"/>
      <c r="M83" s="26"/>
      <c r="N83" s="26"/>
      <c r="O83" s="26"/>
      <c r="P83" s="25"/>
      <c r="Q83" s="25"/>
      <c r="R83" s="4"/>
    </row>
    <row r="84" spans="1:18" ht="30.6" x14ac:dyDescent="0.2">
      <c r="A84" s="38"/>
      <c r="B84" s="21"/>
      <c r="C84" s="18">
        <v>301010017</v>
      </c>
      <c r="D84" s="27"/>
      <c r="E84" s="20"/>
      <c r="F84" s="29" t="s">
        <v>86</v>
      </c>
      <c r="G84" s="55" t="s">
        <v>92</v>
      </c>
      <c r="H84" s="55" t="s">
        <v>97</v>
      </c>
      <c r="I84" s="53"/>
      <c r="J84" s="22"/>
      <c r="K84" s="23"/>
      <c r="L84" s="47"/>
      <c r="M84" s="26"/>
      <c r="N84" s="26"/>
      <c r="O84" s="26"/>
      <c r="P84" s="25"/>
      <c r="Q84" s="25"/>
      <c r="R84" s="4"/>
    </row>
    <row r="85" spans="1:18" ht="30.6" x14ac:dyDescent="0.2">
      <c r="A85" s="38"/>
      <c r="B85" s="21"/>
      <c r="C85" s="18">
        <v>301010017</v>
      </c>
      <c r="D85" s="27"/>
      <c r="E85" s="20"/>
      <c r="F85" s="29" t="s">
        <v>108</v>
      </c>
      <c r="G85" s="55" t="s">
        <v>92</v>
      </c>
      <c r="H85" s="56">
        <v>43068</v>
      </c>
      <c r="I85" s="53"/>
      <c r="J85" s="22"/>
      <c r="K85" s="23"/>
      <c r="L85" s="47"/>
      <c r="M85" s="26"/>
      <c r="N85" s="26"/>
      <c r="O85" s="26"/>
      <c r="P85" s="25"/>
      <c r="Q85" s="25"/>
      <c r="R85" s="4"/>
    </row>
    <row r="86" spans="1:18" ht="30.6" x14ac:dyDescent="0.2">
      <c r="A86" s="38"/>
      <c r="B86" s="21"/>
      <c r="C86" s="18">
        <v>301010017</v>
      </c>
      <c r="D86" s="27"/>
      <c r="E86" s="20"/>
      <c r="F86" s="29" t="s">
        <v>89</v>
      </c>
      <c r="G86" s="55" t="s">
        <v>92</v>
      </c>
      <c r="H86" s="55" t="s">
        <v>94</v>
      </c>
      <c r="I86" s="53"/>
      <c r="J86" s="22"/>
      <c r="K86" s="23"/>
      <c r="L86" s="47"/>
      <c r="M86" s="26"/>
      <c r="N86" s="26"/>
      <c r="O86" s="26"/>
      <c r="P86" s="25"/>
      <c r="Q86" s="25"/>
      <c r="R86" s="4"/>
    </row>
    <row r="87" spans="1:18" ht="30.6" x14ac:dyDescent="0.2">
      <c r="A87" s="38"/>
      <c r="B87" s="21"/>
      <c r="C87" s="18">
        <v>301010017</v>
      </c>
      <c r="D87" s="27"/>
      <c r="E87" s="20"/>
      <c r="F87" s="29" t="s">
        <v>85</v>
      </c>
      <c r="G87" s="55" t="s">
        <v>92</v>
      </c>
      <c r="H87" s="55" t="s">
        <v>97</v>
      </c>
      <c r="I87" s="53"/>
      <c r="J87" s="22"/>
      <c r="K87" s="23"/>
      <c r="L87" s="47"/>
      <c r="M87" s="26"/>
      <c r="N87" s="26"/>
      <c r="O87" s="26"/>
      <c r="P87" s="25"/>
      <c r="Q87" s="25"/>
      <c r="R87" s="4"/>
    </row>
    <row r="88" spans="1:18" ht="30.6" x14ac:dyDescent="0.2">
      <c r="A88" s="38"/>
      <c r="B88" s="21"/>
      <c r="C88" s="18">
        <v>301010017</v>
      </c>
      <c r="D88" s="27"/>
      <c r="E88" s="20"/>
      <c r="F88" s="29" t="s">
        <v>84</v>
      </c>
      <c r="G88" s="55" t="s">
        <v>92</v>
      </c>
      <c r="H88" s="55" t="s">
        <v>96</v>
      </c>
      <c r="I88" s="53"/>
      <c r="J88" s="22"/>
      <c r="K88" s="23"/>
      <c r="L88" s="47"/>
      <c r="M88" s="26"/>
      <c r="N88" s="26"/>
      <c r="O88" s="26"/>
      <c r="P88" s="25"/>
      <c r="Q88" s="25"/>
      <c r="R88" s="4"/>
    </row>
    <row r="89" spans="1:18" ht="30.6" x14ac:dyDescent="0.2">
      <c r="A89" s="38"/>
      <c r="B89" s="21"/>
      <c r="C89" s="18">
        <v>301010017</v>
      </c>
      <c r="D89" s="27"/>
      <c r="E89" s="20"/>
      <c r="F89" s="29" t="s">
        <v>83</v>
      </c>
      <c r="G89" s="55" t="s">
        <v>92</v>
      </c>
      <c r="H89" s="56" t="s">
        <v>94</v>
      </c>
      <c r="I89" s="53"/>
      <c r="J89" s="22"/>
      <c r="K89" s="23"/>
      <c r="L89" s="47"/>
      <c r="M89" s="26"/>
      <c r="N89" s="26"/>
      <c r="O89" s="26"/>
      <c r="P89" s="25"/>
      <c r="Q89" s="25"/>
      <c r="R89" s="4"/>
    </row>
    <row r="90" spans="1:18" ht="20.399999999999999" x14ac:dyDescent="0.2">
      <c r="A90" s="38"/>
      <c r="B90" s="21"/>
      <c r="C90" s="18">
        <v>301010017</v>
      </c>
      <c r="D90" s="27"/>
      <c r="E90" s="20"/>
      <c r="F90" s="29" t="s">
        <v>82</v>
      </c>
      <c r="G90" s="55" t="s">
        <v>92</v>
      </c>
      <c r="H90" s="56" t="s">
        <v>93</v>
      </c>
      <c r="I90" s="53"/>
      <c r="J90" s="22"/>
      <c r="K90" s="23"/>
      <c r="L90" s="47"/>
      <c r="M90" s="26"/>
      <c r="N90" s="26"/>
      <c r="O90" s="26"/>
      <c r="P90" s="25"/>
      <c r="Q90" s="25"/>
      <c r="R90" s="4"/>
    </row>
    <row r="91" spans="1:18" ht="30.6" x14ac:dyDescent="0.2">
      <c r="A91" s="38"/>
      <c r="B91" s="21"/>
      <c r="C91" s="18">
        <v>301010017</v>
      </c>
      <c r="D91" s="27"/>
      <c r="E91" s="20"/>
      <c r="F91" s="29" t="s">
        <v>81</v>
      </c>
      <c r="G91" s="55" t="s">
        <v>92</v>
      </c>
      <c r="H91" s="56" t="s">
        <v>96</v>
      </c>
      <c r="I91" s="53"/>
      <c r="J91" s="22"/>
      <c r="K91" s="23"/>
      <c r="L91" s="47"/>
      <c r="M91" s="26"/>
      <c r="N91" s="26"/>
      <c r="O91" s="26"/>
      <c r="P91" s="25"/>
      <c r="Q91" s="25"/>
      <c r="R91" s="4"/>
    </row>
    <row r="92" spans="1:18" ht="30.6" x14ac:dyDescent="0.2">
      <c r="A92" s="38"/>
      <c r="B92" s="21"/>
      <c r="C92" s="18">
        <v>301010017</v>
      </c>
      <c r="D92" s="27"/>
      <c r="E92" s="20"/>
      <c r="F92" s="29" t="s">
        <v>80</v>
      </c>
      <c r="G92" s="55" t="s">
        <v>92</v>
      </c>
      <c r="H92" s="55" t="s">
        <v>94</v>
      </c>
      <c r="I92" s="53"/>
      <c r="J92" s="22"/>
      <c r="K92" s="23"/>
      <c r="L92" s="47"/>
      <c r="M92" s="26"/>
      <c r="N92" s="26"/>
      <c r="O92" s="26"/>
      <c r="P92" s="25"/>
      <c r="Q92" s="25"/>
      <c r="R92" s="4"/>
    </row>
    <row r="93" spans="1:18" ht="30.6" x14ac:dyDescent="0.2">
      <c r="A93" s="38"/>
      <c r="B93" s="21"/>
      <c r="C93" s="18">
        <v>301010017</v>
      </c>
      <c r="D93" s="27"/>
      <c r="E93" s="20"/>
      <c r="F93" s="29" t="s">
        <v>79</v>
      </c>
      <c r="G93" s="55" t="s">
        <v>92</v>
      </c>
      <c r="H93" s="55" t="s">
        <v>93</v>
      </c>
      <c r="I93" s="53"/>
      <c r="J93" s="22"/>
      <c r="K93" s="23"/>
      <c r="L93" s="47"/>
      <c r="M93" s="26"/>
      <c r="N93" s="26"/>
      <c r="O93" s="26"/>
      <c r="P93" s="25"/>
      <c r="Q93" s="25"/>
      <c r="R93" s="4"/>
    </row>
    <row r="94" spans="1:18" ht="30.6" x14ac:dyDescent="0.2">
      <c r="A94" s="38"/>
      <c r="B94" s="21"/>
      <c r="C94" s="18">
        <v>301010017</v>
      </c>
      <c r="D94" s="27"/>
      <c r="E94" s="20"/>
      <c r="F94" s="29" t="s">
        <v>239</v>
      </c>
      <c r="G94" s="55" t="s">
        <v>92</v>
      </c>
      <c r="H94" s="56">
        <v>43740</v>
      </c>
      <c r="I94" s="53"/>
      <c r="J94" s="22"/>
      <c r="K94" s="23"/>
      <c r="L94" s="47"/>
      <c r="M94" s="26"/>
      <c r="N94" s="26"/>
      <c r="O94" s="26"/>
      <c r="P94" s="25"/>
      <c r="Q94" s="25"/>
      <c r="R94" s="4"/>
    </row>
    <row r="95" spans="1:18" ht="30.6" x14ac:dyDescent="0.2">
      <c r="A95" s="38"/>
      <c r="B95" s="21"/>
      <c r="C95" s="18">
        <v>301010017</v>
      </c>
      <c r="D95" s="27"/>
      <c r="E95" s="20"/>
      <c r="F95" s="29" t="s">
        <v>78</v>
      </c>
      <c r="G95" s="55" t="s">
        <v>92</v>
      </c>
      <c r="H95" s="55" t="s">
        <v>93</v>
      </c>
      <c r="I95" s="53"/>
      <c r="J95" s="22"/>
      <c r="K95" s="23"/>
      <c r="L95" s="47"/>
      <c r="M95" s="26"/>
      <c r="N95" s="26"/>
      <c r="O95" s="26"/>
      <c r="P95" s="25"/>
      <c r="Q95" s="25"/>
      <c r="R95" s="4"/>
    </row>
    <row r="96" spans="1:18" ht="30.6" x14ac:dyDescent="0.2">
      <c r="A96" s="38"/>
      <c r="B96" s="21"/>
      <c r="C96" s="18">
        <v>301010017</v>
      </c>
      <c r="D96" s="27"/>
      <c r="E96" s="20"/>
      <c r="F96" s="29" t="s">
        <v>71</v>
      </c>
      <c r="G96" s="55" t="s">
        <v>92</v>
      </c>
      <c r="H96" s="60">
        <v>70715</v>
      </c>
      <c r="I96" s="53"/>
      <c r="J96" s="22"/>
      <c r="K96" s="23"/>
      <c r="L96" s="47"/>
      <c r="M96" s="26"/>
      <c r="N96" s="26"/>
      <c r="O96" s="26"/>
      <c r="P96" s="25"/>
      <c r="Q96" s="25"/>
      <c r="R96" s="4"/>
    </row>
    <row r="97" spans="1:18" ht="30.6" x14ac:dyDescent="0.2">
      <c r="A97" s="38"/>
      <c r="B97" s="21"/>
      <c r="C97" s="18">
        <v>301010017</v>
      </c>
      <c r="D97" s="27"/>
      <c r="E97" s="20"/>
      <c r="F97" s="29" t="s">
        <v>77</v>
      </c>
      <c r="G97" s="55" t="s">
        <v>92</v>
      </c>
      <c r="H97" s="56" t="s">
        <v>93</v>
      </c>
      <c r="I97" s="53"/>
      <c r="J97" s="22"/>
      <c r="K97" s="23"/>
      <c r="L97" s="47"/>
      <c r="M97" s="26"/>
      <c r="N97" s="26"/>
      <c r="O97" s="26"/>
      <c r="P97" s="25"/>
      <c r="Q97" s="25"/>
      <c r="R97" s="4"/>
    </row>
    <row r="98" spans="1:18" ht="20.399999999999999" x14ac:dyDescent="0.2">
      <c r="A98" s="38"/>
      <c r="B98" s="21"/>
      <c r="C98" s="18">
        <v>301010017</v>
      </c>
      <c r="D98" s="27"/>
      <c r="E98" s="20"/>
      <c r="F98" s="29" t="s">
        <v>76</v>
      </c>
      <c r="G98" s="55" t="s">
        <v>92</v>
      </c>
      <c r="H98" s="55" t="s">
        <v>93</v>
      </c>
      <c r="I98" s="53"/>
      <c r="J98" s="22"/>
      <c r="K98" s="23"/>
      <c r="L98" s="47"/>
      <c r="M98" s="26"/>
      <c r="N98" s="26"/>
      <c r="O98" s="26"/>
      <c r="P98" s="25"/>
      <c r="Q98" s="25"/>
      <c r="R98" s="4"/>
    </row>
    <row r="99" spans="1:18" ht="30.6" x14ac:dyDescent="0.2">
      <c r="A99" s="38"/>
      <c r="B99" s="21"/>
      <c r="C99" s="18">
        <v>301010017</v>
      </c>
      <c r="D99" s="27"/>
      <c r="E99" s="20"/>
      <c r="F99" s="29" t="s">
        <v>70</v>
      </c>
      <c r="G99" s="55" t="s">
        <v>92</v>
      </c>
      <c r="H99" s="56">
        <v>42192</v>
      </c>
      <c r="I99" s="53"/>
      <c r="J99" s="22"/>
      <c r="K99" s="23"/>
      <c r="L99" s="47"/>
      <c r="M99" s="26"/>
      <c r="N99" s="26"/>
      <c r="O99" s="26"/>
      <c r="P99" s="25"/>
      <c r="Q99" s="25"/>
      <c r="R99" s="4"/>
    </row>
    <row r="100" spans="1:18" ht="30.6" x14ac:dyDescent="0.2">
      <c r="A100" s="38"/>
      <c r="B100" s="21"/>
      <c r="C100" s="18">
        <v>301010017</v>
      </c>
      <c r="D100" s="27"/>
      <c r="E100" s="20"/>
      <c r="F100" s="29" t="s">
        <v>323</v>
      </c>
      <c r="G100" s="55" t="s">
        <v>91</v>
      </c>
      <c r="H100" s="56">
        <v>42885</v>
      </c>
      <c r="I100" s="53"/>
      <c r="J100" s="22"/>
      <c r="K100" s="23"/>
      <c r="L100" s="47"/>
      <c r="M100" s="26"/>
      <c r="N100" s="26"/>
      <c r="O100" s="26"/>
      <c r="P100" s="25"/>
      <c r="Q100" s="25"/>
      <c r="R100" s="4"/>
    </row>
    <row r="101" spans="1:18" ht="30.6" x14ac:dyDescent="0.2">
      <c r="A101" s="38"/>
      <c r="B101" s="21"/>
      <c r="C101" s="18">
        <v>301010017</v>
      </c>
      <c r="D101" s="27"/>
      <c r="E101" s="20"/>
      <c r="F101" s="29" t="s">
        <v>69</v>
      </c>
      <c r="G101" s="55" t="s">
        <v>91</v>
      </c>
      <c r="H101" s="56">
        <v>42885</v>
      </c>
      <c r="I101" s="53"/>
      <c r="J101" s="22"/>
      <c r="K101" s="23"/>
      <c r="L101" s="47"/>
      <c r="M101" s="26"/>
      <c r="N101" s="26"/>
      <c r="O101" s="26"/>
      <c r="P101" s="25"/>
      <c r="Q101" s="25"/>
      <c r="R101" s="4"/>
    </row>
    <row r="102" spans="1:18" x14ac:dyDescent="0.2">
      <c r="A102" s="38"/>
      <c r="B102" s="21" t="s">
        <v>220</v>
      </c>
      <c r="C102" s="18">
        <v>301010017</v>
      </c>
      <c r="D102" s="27"/>
      <c r="E102" s="20"/>
      <c r="F102" s="20"/>
      <c r="G102" s="53"/>
      <c r="H102" s="53"/>
      <c r="I102" s="53"/>
      <c r="J102" s="22">
        <v>701</v>
      </c>
      <c r="K102" s="23">
        <v>110100590</v>
      </c>
      <c r="L102" s="47">
        <v>610</v>
      </c>
      <c r="M102" s="26">
        <v>118939600</v>
      </c>
      <c r="N102" s="26">
        <v>118939600</v>
      </c>
      <c r="O102" s="26">
        <v>121820500</v>
      </c>
      <c r="P102" s="25">
        <v>121820500</v>
      </c>
      <c r="Q102" s="25">
        <v>121820500</v>
      </c>
      <c r="R102" s="4"/>
    </row>
    <row r="103" spans="1:18" x14ac:dyDescent="0.2">
      <c r="A103" s="38"/>
      <c r="B103" s="21" t="s">
        <v>220</v>
      </c>
      <c r="C103" s="18">
        <v>301010017</v>
      </c>
      <c r="D103" s="27"/>
      <c r="E103" s="20"/>
      <c r="F103" s="20"/>
      <c r="G103" s="53"/>
      <c r="H103" s="53"/>
      <c r="I103" s="53"/>
      <c r="J103" s="22">
        <v>701</v>
      </c>
      <c r="K103" s="23">
        <v>110100590</v>
      </c>
      <c r="L103" s="47">
        <v>620</v>
      </c>
      <c r="M103" s="26">
        <v>90041800</v>
      </c>
      <c r="N103" s="26">
        <v>90041800</v>
      </c>
      <c r="O103" s="26">
        <v>91951700</v>
      </c>
      <c r="P103" s="26">
        <v>91951700</v>
      </c>
      <c r="Q103" s="26">
        <v>91951700</v>
      </c>
      <c r="R103" s="4"/>
    </row>
    <row r="104" spans="1:18" x14ac:dyDescent="0.2">
      <c r="A104" s="38"/>
      <c r="B104" s="21" t="s">
        <v>220</v>
      </c>
      <c r="C104" s="18">
        <v>301010017</v>
      </c>
      <c r="D104" s="27"/>
      <c r="E104" s="20"/>
      <c r="F104" s="20"/>
      <c r="G104" s="53"/>
      <c r="H104" s="53"/>
      <c r="I104" s="53"/>
      <c r="J104" s="22">
        <v>701</v>
      </c>
      <c r="K104" s="23">
        <v>110109030</v>
      </c>
      <c r="L104" s="47">
        <v>610</v>
      </c>
      <c r="M104" s="26">
        <v>7436600</v>
      </c>
      <c r="N104" s="26">
        <v>6374800</v>
      </c>
      <c r="O104" s="26">
        <v>1689800</v>
      </c>
      <c r="P104" s="25">
        <v>0</v>
      </c>
      <c r="Q104" s="25">
        <v>0</v>
      </c>
      <c r="R104" s="4"/>
    </row>
    <row r="105" spans="1:18" x14ac:dyDescent="0.2">
      <c r="A105" s="38"/>
      <c r="B105" s="21" t="s">
        <v>220</v>
      </c>
      <c r="C105" s="18">
        <v>301010017</v>
      </c>
      <c r="D105" s="27"/>
      <c r="E105" s="20"/>
      <c r="F105" s="20"/>
      <c r="G105" s="53"/>
      <c r="H105" s="53"/>
      <c r="I105" s="53"/>
      <c r="J105" s="22">
        <v>701</v>
      </c>
      <c r="K105" s="23">
        <v>110109030</v>
      </c>
      <c r="L105" s="47">
        <v>620</v>
      </c>
      <c r="M105" s="26">
        <v>3890200</v>
      </c>
      <c r="N105" s="26">
        <v>3890200</v>
      </c>
      <c r="O105" s="26">
        <v>0</v>
      </c>
      <c r="P105" s="26">
        <v>0</v>
      </c>
      <c r="Q105" s="26">
        <v>0</v>
      </c>
      <c r="R105" s="4"/>
    </row>
    <row r="106" spans="1:18" x14ac:dyDescent="0.2">
      <c r="A106" s="38"/>
      <c r="B106" s="21" t="s">
        <v>220</v>
      </c>
      <c r="C106" s="18">
        <v>301010017</v>
      </c>
      <c r="D106" s="27"/>
      <c r="E106" s="20"/>
      <c r="F106" s="20"/>
      <c r="G106" s="53"/>
      <c r="H106" s="53"/>
      <c r="I106" s="53"/>
      <c r="J106" s="22">
        <v>701</v>
      </c>
      <c r="K106" s="23">
        <v>110109020</v>
      </c>
      <c r="L106" s="47">
        <v>610</v>
      </c>
      <c r="M106" s="26">
        <v>2102400</v>
      </c>
      <c r="N106" s="26">
        <v>2072100</v>
      </c>
      <c r="O106" s="26">
        <v>0</v>
      </c>
      <c r="P106" s="26">
        <v>0</v>
      </c>
      <c r="Q106" s="26">
        <v>0</v>
      </c>
      <c r="R106" s="4"/>
    </row>
    <row r="107" spans="1:18" x14ac:dyDescent="0.2">
      <c r="A107" s="38"/>
      <c r="B107" s="21" t="s">
        <v>220</v>
      </c>
      <c r="C107" s="18">
        <v>301010017</v>
      </c>
      <c r="D107" s="27"/>
      <c r="E107" s="20"/>
      <c r="F107" s="20"/>
      <c r="G107" s="53"/>
      <c r="H107" s="53"/>
      <c r="I107" s="53"/>
      <c r="J107" s="22">
        <v>701</v>
      </c>
      <c r="K107" s="23">
        <v>110110170</v>
      </c>
      <c r="L107" s="47">
        <v>620</v>
      </c>
      <c r="M107" s="26">
        <v>0</v>
      </c>
      <c r="N107" s="26">
        <v>0</v>
      </c>
      <c r="O107" s="26">
        <v>0</v>
      </c>
      <c r="P107" s="26">
        <v>0</v>
      </c>
      <c r="Q107" s="26">
        <v>0</v>
      </c>
      <c r="R107" s="4"/>
    </row>
    <row r="108" spans="1:18" x14ac:dyDescent="0.2">
      <c r="A108" s="38"/>
      <c r="B108" s="21" t="s">
        <v>220</v>
      </c>
      <c r="C108" s="18">
        <v>301010017</v>
      </c>
      <c r="D108" s="27"/>
      <c r="E108" s="20"/>
      <c r="F108" s="20"/>
      <c r="G108" s="53"/>
      <c r="H108" s="53"/>
      <c r="I108" s="53"/>
      <c r="J108" s="22">
        <v>701</v>
      </c>
      <c r="K108" s="23">
        <v>110110210</v>
      </c>
      <c r="L108" s="47">
        <v>610</v>
      </c>
      <c r="M108" s="26">
        <v>985000</v>
      </c>
      <c r="N108" s="26">
        <v>984700</v>
      </c>
      <c r="O108" s="26">
        <v>0</v>
      </c>
      <c r="P108" s="26">
        <v>0</v>
      </c>
      <c r="Q108" s="26">
        <v>0</v>
      </c>
      <c r="R108" s="4"/>
    </row>
    <row r="109" spans="1:18" x14ac:dyDescent="0.2">
      <c r="A109" s="38"/>
      <c r="B109" s="21" t="s">
        <v>220</v>
      </c>
      <c r="C109" s="18">
        <v>301010017</v>
      </c>
      <c r="D109" s="27"/>
      <c r="E109" s="20"/>
      <c r="F109" s="20"/>
      <c r="G109" s="53"/>
      <c r="H109" s="53"/>
      <c r="I109" s="53"/>
      <c r="J109" s="22">
        <v>701</v>
      </c>
      <c r="K109" s="23">
        <v>110110210</v>
      </c>
      <c r="L109" s="47">
        <v>620</v>
      </c>
      <c r="M109" s="26">
        <v>365000</v>
      </c>
      <c r="N109" s="26">
        <v>365000</v>
      </c>
      <c r="O109" s="26">
        <v>0</v>
      </c>
      <c r="P109" s="25">
        <v>0</v>
      </c>
      <c r="Q109" s="25">
        <v>0</v>
      </c>
      <c r="R109" s="4"/>
    </row>
    <row r="110" spans="1:18" x14ac:dyDescent="0.2">
      <c r="A110" s="38"/>
      <c r="B110" s="21" t="s">
        <v>220</v>
      </c>
      <c r="C110" s="18">
        <v>301010017</v>
      </c>
      <c r="D110" s="27"/>
      <c r="E110" s="20"/>
      <c r="F110" s="20"/>
      <c r="G110" s="53"/>
      <c r="H110" s="53"/>
      <c r="I110" s="53"/>
      <c r="J110" s="22">
        <v>701</v>
      </c>
      <c r="K110" s="23">
        <v>110162980</v>
      </c>
      <c r="L110" s="47">
        <v>610</v>
      </c>
      <c r="M110" s="26">
        <v>4500000</v>
      </c>
      <c r="N110" s="26">
        <v>4500000</v>
      </c>
      <c r="O110" s="26">
        <v>0</v>
      </c>
      <c r="P110" s="26">
        <v>0</v>
      </c>
      <c r="Q110" s="26">
        <v>0</v>
      </c>
    </row>
    <row r="111" spans="1:18" x14ac:dyDescent="0.2">
      <c r="A111" s="38"/>
      <c r="B111" s="21" t="s">
        <v>220</v>
      </c>
      <c r="C111" s="18">
        <v>301010017</v>
      </c>
      <c r="D111" s="27"/>
      <c r="E111" s="20"/>
      <c r="F111" s="20"/>
      <c r="G111" s="53"/>
      <c r="H111" s="53"/>
      <c r="I111" s="53"/>
      <c r="J111" s="22">
        <v>701</v>
      </c>
      <c r="K111" s="23">
        <v>110162980</v>
      </c>
      <c r="L111" s="47">
        <v>620</v>
      </c>
      <c r="M111" s="26">
        <v>800000</v>
      </c>
      <c r="N111" s="26">
        <v>800000</v>
      </c>
      <c r="O111" s="26">
        <v>0</v>
      </c>
      <c r="P111" s="26">
        <v>0</v>
      </c>
      <c r="Q111" s="26">
        <v>0</v>
      </c>
    </row>
    <row r="112" spans="1:18" x14ac:dyDescent="0.2">
      <c r="A112" s="38"/>
      <c r="B112" s="21" t="s">
        <v>220</v>
      </c>
      <c r="C112" s="18">
        <v>301010017</v>
      </c>
      <c r="D112" s="27"/>
      <c r="E112" s="20"/>
      <c r="F112" s="20"/>
      <c r="G112" s="53"/>
      <c r="H112" s="53"/>
      <c r="I112" s="53"/>
      <c r="J112" s="22">
        <v>701</v>
      </c>
      <c r="K112" s="28" t="s">
        <v>423</v>
      </c>
      <c r="L112" s="47">
        <v>610</v>
      </c>
      <c r="M112" s="26">
        <v>2562000</v>
      </c>
      <c r="N112" s="26">
        <v>2562000</v>
      </c>
      <c r="O112" s="26">
        <v>0</v>
      </c>
      <c r="P112" s="25">
        <v>0</v>
      </c>
      <c r="Q112" s="25">
        <v>0</v>
      </c>
    </row>
    <row r="113" spans="1:18" x14ac:dyDescent="0.2">
      <c r="A113" s="38"/>
      <c r="B113" s="21" t="s">
        <v>220</v>
      </c>
      <c r="C113" s="18">
        <v>301010017</v>
      </c>
      <c r="D113" s="27"/>
      <c r="E113" s="20"/>
      <c r="F113" s="20"/>
      <c r="G113" s="53"/>
      <c r="H113" s="53"/>
      <c r="I113" s="53"/>
      <c r="J113" s="22">
        <v>701</v>
      </c>
      <c r="K113" s="23">
        <v>310110120</v>
      </c>
      <c r="L113" s="47">
        <v>460</v>
      </c>
      <c r="M113" s="26">
        <v>2388300</v>
      </c>
      <c r="N113" s="26">
        <v>2388300</v>
      </c>
      <c r="O113" s="26">
        <v>0</v>
      </c>
      <c r="P113" s="26">
        <v>0</v>
      </c>
      <c r="Q113" s="26">
        <v>0</v>
      </c>
      <c r="R113" s="4"/>
    </row>
    <row r="114" spans="1:18" x14ac:dyDescent="0.2">
      <c r="A114" s="38"/>
      <c r="B114" s="21" t="s">
        <v>213</v>
      </c>
      <c r="C114" s="18">
        <v>301010017</v>
      </c>
      <c r="D114" s="27"/>
      <c r="E114" s="20"/>
      <c r="F114" s="20"/>
      <c r="G114" s="53"/>
      <c r="H114" s="53"/>
      <c r="I114" s="53"/>
      <c r="J114" s="22">
        <v>701</v>
      </c>
      <c r="K114" s="23">
        <v>310110120</v>
      </c>
      <c r="L114" s="47">
        <v>410</v>
      </c>
      <c r="M114" s="26">
        <v>0</v>
      </c>
      <c r="N114" s="26">
        <v>0</v>
      </c>
      <c r="O114" s="26">
        <v>3264700</v>
      </c>
      <c r="P114" s="26">
        <v>0</v>
      </c>
      <c r="Q114" s="26">
        <v>0</v>
      </c>
      <c r="R114" s="4"/>
    </row>
    <row r="115" spans="1:18" x14ac:dyDescent="0.2">
      <c r="A115" s="38"/>
      <c r="B115" s="21" t="s">
        <v>213</v>
      </c>
      <c r="C115" s="18">
        <v>301010017</v>
      </c>
      <c r="D115" s="27"/>
      <c r="E115" s="20"/>
      <c r="F115" s="20"/>
      <c r="G115" s="53"/>
      <c r="H115" s="53"/>
      <c r="I115" s="53"/>
      <c r="J115" s="22">
        <v>701</v>
      </c>
      <c r="K115" s="28" t="s">
        <v>574</v>
      </c>
      <c r="L115" s="47">
        <v>410</v>
      </c>
      <c r="M115" s="26">
        <v>0</v>
      </c>
      <c r="N115" s="26">
        <v>0</v>
      </c>
      <c r="O115" s="26">
        <v>22254700</v>
      </c>
      <c r="P115" s="26">
        <v>17000000</v>
      </c>
      <c r="Q115" s="26">
        <v>0</v>
      </c>
      <c r="R115" s="4"/>
    </row>
    <row r="116" spans="1:18" x14ac:dyDescent="0.2">
      <c r="A116" s="38"/>
      <c r="B116" s="21" t="s">
        <v>220</v>
      </c>
      <c r="C116" s="18">
        <v>301010017</v>
      </c>
      <c r="D116" s="27"/>
      <c r="E116" s="20"/>
      <c r="F116" s="29"/>
      <c r="G116" s="55"/>
      <c r="H116" s="56"/>
      <c r="I116" s="53"/>
      <c r="J116" s="22">
        <v>701</v>
      </c>
      <c r="K116" s="23">
        <v>420109910</v>
      </c>
      <c r="L116" s="47">
        <v>610</v>
      </c>
      <c r="M116" s="26">
        <v>1551300</v>
      </c>
      <c r="N116" s="26">
        <v>1528600</v>
      </c>
      <c r="O116" s="26">
        <v>122300</v>
      </c>
      <c r="P116" s="26">
        <v>122300</v>
      </c>
      <c r="Q116" s="26">
        <v>122300</v>
      </c>
    </row>
    <row r="117" spans="1:18" x14ac:dyDescent="0.2">
      <c r="A117" s="38"/>
      <c r="B117" s="21" t="s">
        <v>220</v>
      </c>
      <c r="C117" s="18">
        <v>301010017</v>
      </c>
      <c r="D117" s="27"/>
      <c r="E117" s="20"/>
      <c r="F117" s="29"/>
      <c r="G117" s="55"/>
      <c r="H117" s="56"/>
      <c r="I117" s="53"/>
      <c r="J117" s="22">
        <v>701</v>
      </c>
      <c r="K117" s="23">
        <v>420109910</v>
      </c>
      <c r="L117" s="47">
        <v>620</v>
      </c>
      <c r="M117" s="26">
        <v>1041100</v>
      </c>
      <c r="N117" s="26">
        <v>1041100</v>
      </c>
      <c r="O117" s="26">
        <v>37700</v>
      </c>
      <c r="P117" s="26">
        <v>37700</v>
      </c>
      <c r="Q117" s="26">
        <v>37700</v>
      </c>
    </row>
    <row r="118" spans="1:18" x14ac:dyDescent="0.2">
      <c r="A118" s="38"/>
      <c r="B118" s="21" t="s">
        <v>220</v>
      </c>
      <c r="C118" s="18">
        <v>301010017</v>
      </c>
      <c r="D118" s="27"/>
      <c r="E118" s="20"/>
      <c r="F118" s="20"/>
      <c r="G118" s="53"/>
      <c r="H118" s="53"/>
      <c r="I118" s="53"/>
      <c r="J118" s="22">
        <v>701</v>
      </c>
      <c r="K118" s="23">
        <v>610110460</v>
      </c>
      <c r="L118" s="47">
        <v>610</v>
      </c>
      <c r="M118" s="26">
        <v>22408300</v>
      </c>
      <c r="N118" s="26">
        <v>22397200</v>
      </c>
      <c r="O118" s="26">
        <v>35169200</v>
      </c>
      <c r="P118" s="26">
        <v>33690800</v>
      </c>
      <c r="Q118" s="26">
        <v>33690800</v>
      </c>
    </row>
    <row r="119" spans="1:18" x14ac:dyDescent="0.2">
      <c r="A119" s="38"/>
      <c r="B119" s="21" t="s">
        <v>220</v>
      </c>
      <c r="C119" s="18">
        <v>301010017</v>
      </c>
      <c r="D119" s="27"/>
      <c r="E119" s="20"/>
      <c r="F119" s="20"/>
      <c r="G119" s="53"/>
      <c r="H119" s="53"/>
      <c r="I119" s="53"/>
      <c r="J119" s="22">
        <v>701</v>
      </c>
      <c r="K119" s="23">
        <v>610110460</v>
      </c>
      <c r="L119" s="47">
        <v>620</v>
      </c>
      <c r="M119" s="26">
        <v>7326500</v>
      </c>
      <c r="N119" s="26">
        <v>7326500</v>
      </c>
      <c r="O119" s="26">
        <v>3810900</v>
      </c>
      <c r="P119" s="25">
        <v>3810900</v>
      </c>
      <c r="Q119" s="25">
        <v>3810900</v>
      </c>
    </row>
    <row r="120" spans="1:18" x14ac:dyDescent="0.2">
      <c r="A120" s="38"/>
      <c r="B120" s="21" t="s">
        <v>220</v>
      </c>
      <c r="C120" s="18">
        <v>301010017</v>
      </c>
      <c r="D120" s="27"/>
      <c r="E120" s="20"/>
      <c r="F120" s="20"/>
      <c r="G120" s="53"/>
      <c r="H120" s="53"/>
      <c r="I120" s="53"/>
      <c r="J120" s="22">
        <v>701</v>
      </c>
      <c r="K120" s="23">
        <v>650110280</v>
      </c>
      <c r="L120" s="47">
        <v>610</v>
      </c>
      <c r="M120" s="26">
        <v>2265500</v>
      </c>
      <c r="N120" s="26">
        <v>2265500</v>
      </c>
      <c r="O120" s="26">
        <v>1585000</v>
      </c>
      <c r="P120" s="26">
        <v>1585000</v>
      </c>
      <c r="Q120" s="26">
        <v>1585000</v>
      </c>
    </row>
    <row r="121" spans="1:18" x14ac:dyDescent="0.2">
      <c r="A121" s="38"/>
      <c r="B121" s="21" t="s">
        <v>220</v>
      </c>
      <c r="C121" s="18">
        <v>301010017</v>
      </c>
      <c r="D121" s="27"/>
      <c r="E121" s="20"/>
      <c r="F121" s="20"/>
      <c r="G121" s="53"/>
      <c r="H121" s="53"/>
      <c r="I121" s="53"/>
      <c r="J121" s="22">
        <v>701</v>
      </c>
      <c r="K121" s="23">
        <v>650110280</v>
      </c>
      <c r="L121" s="47">
        <v>620</v>
      </c>
      <c r="M121" s="26">
        <v>1222700</v>
      </c>
      <c r="N121" s="26">
        <v>1222700</v>
      </c>
      <c r="O121" s="26">
        <v>515000</v>
      </c>
      <c r="P121" s="26">
        <v>515000</v>
      </c>
      <c r="Q121" s="26">
        <v>515000</v>
      </c>
    </row>
    <row r="122" spans="1:18" s="17" customFormat="1" ht="75" customHeight="1" x14ac:dyDescent="0.25">
      <c r="A122" s="82"/>
      <c r="B122" s="11"/>
      <c r="C122" s="12">
        <v>301010018</v>
      </c>
      <c r="D122" s="242" t="s">
        <v>582</v>
      </c>
      <c r="E122" s="242"/>
      <c r="F122" s="242"/>
      <c r="G122" s="59"/>
      <c r="H122" s="59"/>
      <c r="I122" s="59"/>
      <c r="J122" s="13"/>
      <c r="K122" s="14"/>
      <c r="L122" s="46"/>
      <c r="M122" s="15">
        <f>SUM(M145:M172)</f>
        <v>179940700</v>
      </c>
      <c r="N122" s="15">
        <f>SUM(N145:N172)</f>
        <v>175144800</v>
      </c>
      <c r="O122" s="15">
        <f>SUM(O145:O172)</f>
        <v>120915600</v>
      </c>
      <c r="P122" s="15">
        <f>SUM(P145:P172)</f>
        <v>112750800</v>
      </c>
      <c r="Q122" s="15">
        <f>SUM(Q145:Q172)</f>
        <v>107346000</v>
      </c>
      <c r="R122" s="16"/>
    </row>
    <row r="123" spans="1:18" s="17" customFormat="1" ht="31.2" x14ac:dyDescent="0.25">
      <c r="A123" s="82"/>
      <c r="B123" s="11"/>
      <c r="C123" s="18">
        <v>301010018</v>
      </c>
      <c r="D123" s="220"/>
      <c r="E123" s="220"/>
      <c r="F123" s="192" t="s">
        <v>551</v>
      </c>
      <c r="G123" s="55" t="s">
        <v>59</v>
      </c>
      <c r="H123" s="56">
        <v>44927</v>
      </c>
      <c r="I123" s="59"/>
      <c r="J123" s="13"/>
      <c r="K123" s="14"/>
      <c r="L123" s="46"/>
      <c r="M123" s="15"/>
      <c r="N123" s="15"/>
      <c r="O123" s="15"/>
      <c r="P123" s="15"/>
      <c r="Q123" s="15"/>
      <c r="R123" s="16"/>
    </row>
    <row r="124" spans="1:18" s="17" customFormat="1" ht="31.2" x14ac:dyDescent="0.25">
      <c r="A124" s="82"/>
      <c r="B124" s="11"/>
      <c r="C124" s="18"/>
      <c r="D124" s="220"/>
      <c r="E124" s="220"/>
      <c r="F124" s="192" t="s">
        <v>552</v>
      </c>
      <c r="G124" s="55" t="s">
        <v>59</v>
      </c>
      <c r="H124" s="56">
        <v>44562</v>
      </c>
      <c r="I124" s="59"/>
      <c r="J124" s="13"/>
      <c r="K124" s="14"/>
      <c r="L124" s="46"/>
      <c r="M124" s="15"/>
      <c r="N124" s="15"/>
      <c r="O124" s="15"/>
      <c r="P124" s="15"/>
      <c r="Q124" s="15"/>
      <c r="R124" s="16"/>
    </row>
    <row r="125" spans="1:18" ht="30.6" x14ac:dyDescent="0.2">
      <c r="A125" s="38"/>
      <c r="B125" s="21"/>
      <c r="C125" s="18">
        <v>301010018</v>
      </c>
      <c r="D125" s="27"/>
      <c r="E125" s="20"/>
      <c r="F125" s="29" t="s">
        <v>240</v>
      </c>
      <c r="G125" s="55" t="s">
        <v>92</v>
      </c>
      <c r="H125" s="54">
        <v>43732</v>
      </c>
      <c r="I125" s="53"/>
      <c r="J125" s="22"/>
      <c r="K125" s="23"/>
      <c r="L125" s="47"/>
      <c r="M125" s="26"/>
      <c r="N125" s="26"/>
      <c r="O125" s="26"/>
      <c r="P125" s="25"/>
      <c r="Q125" s="25"/>
    </row>
    <row r="126" spans="1:18" ht="30.6" x14ac:dyDescent="0.2">
      <c r="A126" s="38"/>
      <c r="B126" s="21"/>
      <c r="C126" s="18">
        <v>301010018</v>
      </c>
      <c r="D126" s="27"/>
      <c r="E126" s="20"/>
      <c r="F126" s="29" t="s">
        <v>241</v>
      </c>
      <c r="G126" s="55" t="s">
        <v>92</v>
      </c>
      <c r="H126" s="54">
        <v>43726</v>
      </c>
      <c r="I126" s="53"/>
      <c r="J126" s="22"/>
      <c r="K126" s="23"/>
      <c r="L126" s="47"/>
      <c r="M126" s="26"/>
      <c r="N126" s="26"/>
      <c r="O126" s="26"/>
      <c r="P126" s="25"/>
      <c r="Q126" s="25"/>
    </row>
    <row r="127" spans="1:18" ht="30.6" x14ac:dyDescent="0.2">
      <c r="A127" s="38"/>
      <c r="B127" s="21"/>
      <c r="C127" s="18">
        <v>301010018</v>
      </c>
      <c r="D127" s="27"/>
      <c r="E127" s="20"/>
      <c r="F127" s="29" t="s">
        <v>302</v>
      </c>
      <c r="G127" s="55" t="s">
        <v>92</v>
      </c>
      <c r="H127" s="54">
        <v>43858</v>
      </c>
      <c r="I127" s="53"/>
      <c r="J127" s="22"/>
      <c r="K127" s="23"/>
      <c r="L127" s="47"/>
      <c r="M127" s="26"/>
      <c r="N127" s="26"/>
      <c r="O127" s="26"/>
      <c r="P127" s="25"/>
      <c r="Q127" s="25"/>
    </row>
    <row r="128" spans="1:18" ht="30.6" x14ac:dyDescent="0.2">
      <c r="A128" s="38"/>
      <c r="B128" s="21"/>
      <c r="C128" s="18">
        <v>301010018</v>
      </c>
      <c r="D128" s="27"/>
      <c r="E128" s="20"/>
      <c r="F128" s="29" t="s">
        <v>242</v>
      </c>
      <c r="G128" s="55" t="s">
        <v>92</v>
      </c>
      <c r="H128" s="54">
        <v>43707</v>
      </c>
      <c r="I128" s="53"/>
      <c r="J128" s="22"/>
      <c r="K128" s="23"/>
      <c r="L128" s="47"/>
      <c r="M128" s="26"/>
      <c r="N128" s="26"/>
      <c r="O128" s="26"/>
      <c r="P128" s="25"/>
      <c r="Q128" s="25"/>
    </row>
    <row r="129" spans="1:18" ht="30.6" x14ac:dyDescent="0.2">
      <c r="A129" s="38"/>
      <c r="B129" s="21"/>
      <c r="C129" s="18">
        <v>301010018</v>
      </c>
      <c r="D129" s="27"/>
      <c r="E129" s="20"/>
      <c r="F129" s="29" t="s">
        <v>105</v>
      </c>
      <c r="G129" s="55" t="s">
        <v>92</v>
      </c>
      <c r="H129" s="54">
        <v>42705</v>
      </c>
      <c r="I129" s="53"/>
      <c r="J129" s="22"/>
      <c r="K129" s="23"/>
      <c r="L129" s="47"/>
      <c r="M129" s="26"/>
      <c r="N129" s="26"/>
      <c r="O129" s="26"/>
      <c r="P129" s="25"/>
      <c r="Q129" s="25"/>
    </row>
    <row r="130" spans="1:18" ht="30.6" x14ac:dyDescent="0.2">
      <c r="A130" s="38"/>
      <c r="B130" s="21"/>
      <c r="C130" s="18">
        <v>301010018</v>
      </c>
      <c r="D130" s="27"/>
      <c r="E130" s="20"/>
      <c r="F130" s="29" t="s">
        <v>243</v>
      </c>
      <c r="G130" s="55" t="s">
        <v>92</v>
      </c>
      <c r="H130" s="54">
        <v>43704</v>
      </c>
      <c r="I130" s="53"/>
      <c r="J130" s="22"/>
      <c r="K130" s="23"/>
      <c r="L130" s="47"/>
      <c r="M130" s="26"/>
      <c r="N130" s="26"/>
      <c r="O130" s="26"/>
      <c r="P130" s="25"/>
      <c r="Q130" s="25"/>
    </row>
    <row r="131" spans="1:18" ht="30.6" x14ac:dyDescent="0.2">
      <c r="A131" s="38"/>
      <c r="B131" s="21"/>
      <c r="C131" s="18">
        <v>301010018</v>
      </c>
      <c r="D131" s="27"/>
      <c r="E131" s="20"/>
      <c r="F131" s="29" t="s">
        <v>244</v>
      </c>
      <c r="G131" s="55" t="s">
        <v>92</v>
      </c>
      <c r="H131" s="54">
        <v>43733</v>
      </c>
      <c r="I131" s="53"/>
      <c r="J131" s="22"/>
      <c r="K131" s="23"/>
      <c r="L131" s="47"/>
      <c r="M131" s="26"/>
      <c r="N131" s="26"/>
      <c r="O131" s="26"/>
      <c r="P131" s="25"/>
      <c r="Q131" s="25"/>
      <c r="R131" s="4"/>
    </row>
    <row r="132" spans="1:18" ht="30.6" x14ac:dyDescent="0.2">
      <c r="A132" s="38"/>
      <c r="B132" s="21"/>
      <c r="C132" s="18">
        <v>301010018</v>
      </c>
      <c r="D132" s="27"/>
      <c r="E132" s="20"/>
      <c r="F132" s="29" t="s">
        <v>303</v>
      </c>
      <c r="G132" s="55" t="s">
        <v>92</v>
      </c>
      <c r="H132" s="54">
        <v>43913</v>
      </c>
      <c r="I132" s="53"/>
      <c r="J132" s="22"/>
      <c r="K132" s="23"/>
      <c r="L132" s="47"/>
      <c r="M132" s="26"/>
      <c r="N132" s="26"/>
      <c r="O132" s="26"/>
      <c r="P132" s="25"/>
      <c r="Q132" s="25"/>
      <c r="R132" s="4"/>
    </row>
    <row r="133" spans="1:18" ht="30.6" x14ac:dyDescent="0.2">
      <c r="A133" s="38"/>
      <c r="B133" s="21"/>
      <c r="C133" s="18">
        <v>301010018</v>
      </c>
      <c r="D133" s="27"/>
      <c r="E133" s="20"/>
      <c r="F133" s="29" t="s">
        <v>245</v>
      </c>
      <c r="G133" s="55" t="s">
        <v>92</v>
      </c>
      <c r="H133" s="54">
        <v>43704</v>
      </c>
      <c r="I133" s="53"/>
      <c r="J133" s="22"/>
      <c r="K133" s="23"/>
      <c r="L133" s="47"/>
      <c r="M133" s="26"/>
      <c r="N133" s="26"/>
      <c r="O133" s="26"/>
      <c r="P133" s="25"/>
      <c r="Q133" s="25"/>
      <c r="R133" s="4"/>
    </row>
    <row r="134" spans="1:18" ht="30.6" x14ac:dyDescent="0.2">
      <c r="A134" s="38"/>
      <c r="B134" s="21"/>
      <c r="C134" s="18">
        <v>301010018</v>
      </c>
      <c r="D134" s="27"/>
      <c r="E134" s="20"/>
      <c r="F134" s="29" t="s">
        <v>246</v>
      </c>
      <c r="G134" s="55" t="s">
        <v>92</v>
      </c>
      <c r="H134" s="54">
        <v>43774</v>
      </c>
      <c r="I134" s="53"/>
      <c r="J134" s="22"/>
      <c r="K134" s="23"/>
      <c r="L134" s="47"/>
      <c r="M134" s="26"/>
      <c r="N134" s="26"/>
      <c r="O134" s="26"/>
      <c r="P134" s="25"/>
      <c r="Q134" s="25"/>
      <c r="R134" s="4"/>
    </row>
    <row r="135" spans="1:18" ht="30.6" x14ac:dyDescent="0.2">
      <c r="A135" s="38"/>
      <c r="B135" s="21"/>
      <c r="C135" s="18">
        <v>301010018</v>
      </c>
      <c r="D135" s="27"/>
      <c r="E135" s="20"/>
      <c r="F135" s="29" t="s">
        <v>247</v>
      </c>
      <c r="G135" s="55" t="s">
        <v>92</v>
      </c>
      <c r="H135" s="54">
        <v>43678</v>
      </c>
      <c r="I135" s="53"/>
      <c r="J135" s="22"/>
      <c r="K135" s="23"/>
      <c r="L135" s="47"/>
      <c r="M135" s="26"/>
      <c r="N135" s="26"/>
      <c r="O135" s="26"/>
      <c r="P135" s="25"/>
      <c r="Q135" s="25"/>
      <c r="R135" s="4"/>
    </row>
    <row r="136" spans="1:18" ht="30.6" x14ac:dyDescent="0.2">
      <c r="A136" s="38"/>
      <c r="B136" s="21"/>
      <c r="C136" s="18">
        <v>301010018</v>
      </c>
      <c r="D136" s="27"/>
      <c r="E136" s="20"/>
      <c r="F136" s="29" t="s">
        <v>304</v>
      </c>
      <c r="G136" s="55" t="s">
        <v>92</v>
      </c>
      <c r="H136" s="54">
        <v>44251</v>
      </c>
      <c r="I136" s="53"/>
      <c r="J136" s="22"/>
      <c r="K136" s="23"/>
      <c r="L136" s="47"/>
      <c r="M136" s="26"/>
      <c r="N136" s="26"/>
      <c r="O136" s="26"/>
      <c r="P136" s="25"/>
      <c r="Q136" s="25"/>
      <c r="R136" s="4"/>
    </row>
    <row r="137" spans="1:18" ht="30.6" x14ac:dyDescent="0.2">
      <c r="A137" s="38"/>
      <c r="B137" s="21"/>
      <c r="C137" s="18">
        <v>301010018</v>
      </c>
      <c r="D137" s="27"/>
      <c r="E137" s="20"/>
      <c r="F137" s="29" t="s">
        <v>248</v>
      </c>
      <c r="G137" s="55" t="s">
        <v>92</v>
      </c>
      <c r="H137" s="54">
        <v>43782</v>
      </c>
      <c r="I137" s="53"/>
      <c r="J137" s="22"/>
      <c r="K137" s="23"/>
      <c r="L137" s="47"/>
      <c r="M137" s="26"/>
      <c r="N137" s="26"/>
      <c r="O137" s="26"/>
      <c r="P137" s="25"/>
      <c r="Q137" s="25"/>
      <c r="R137" s="4"/>
    </row>
    <row r="138" spans="1:18" ht="20.399999999999999" x14ac:dyDescent="0.2">
      <c r="A138" s="38"/>
      <c r="B138" s="21"/>
      <c r="C138" s="18">
        <v>301010018</v>
      </c>
      <c r="D138" s="27"/>
      <c r="E138" s="20"/>
      <c r="F138" s="29" t="s">
        <v>118</v>
      </c>
      <c r="G138" s="55" t="s">
        <v>92</v>
      </c>
      <c r="H138" s="55" t="s">
        <v>119</v>
      </c>
      <c r="I138" s="53"/>
      <c r="J138" s="22"/>
      <c r="K138" s="23"/>
      <c r="L138" s="47"/>
      <c r="M138" s="26"/>
      <c r="N138" s="26"/>
      <c r="O138" s="26"/>
      <c r="P138" s="25"/>
      <c r="Q138" s="25"/>
      <c r="R138" s="4"/>
    </row>
    <row r="139" spans="1:18" ht="20.399999999999999" x14ac:dyDescent="0.2">
      <c r="A139" s="38"/>
      <c r="B139" s="21"/>
      <c r="C139" s="18">
        <v>301010018</v>
      </c>
      <c r="D139" s="27"/>
      <c r="E139" s="20"/>
      <c r="F139" s="29" t="s">
        <v>120</v>
      </c>
      <c r="G139" s="55" t="s">
        <v>92</v>
      </c>
      <c r="H139" s="56">
        <v>42697</v>
      </c>
      <c r="I139" s="53"/>
      <c r="J139" s="22"/>
      <c r="K139" s="23"/>
      <c r="L139" s="47"/>
      <c r="M139" s="26"/>
      <c r="N139" s="26"/>
      <c r="O139" s="26"/>
      <c r="P139" s="25"/>
      <c r="Q139" s="25"/>
      <c r="R139" s="4"/>
    </row>
    <row r="140" spans="1:18" ht="20.399999999999999" x14ac:dyDescent="0.2">
      <c r="A140" s="38"/>
      <c r="B140" s="21"/>
      <c r="C140" s="18">
        <v>301010018</v>
      </c>
      <c r="D140" s="27"/>
      <c r="E140" s="20"/>
      <c r="F140" s="29" t="s">
        <v>122</v>
      </c>
      <c r="G140" s="55" t="s">
        <v>59</v>
      </c>
      <c r="H140" s="56">
        <v>42005</v>
      </c>
      <c r="I140" s="53"/>
      <c r="J140" s="22"/>
      <c r="K140" s="23"/>
      <c r="L140" s="47"/>
      <c r="M140" s="26"/>
      <c r="N140" s="26"/>
      <c r="O140" s="26"/>
      <c r="P140" s="25"/>
      <c r="Q140" s="25"/>
      <c r="R140" s="4"/>
    </row>
    <row r="141" spans="1:18" ht="20.399999999999999" x14ac:dyDescent="0.2">
      <c r="A141" s="38"/>
      <c r="B141" s="21"/>
      <c r="C141" s="18">
        <v>301010018</v>
      </c>
      <c r="D141" s="27"/>
      <c r="E141" s="20"/>
      <c r="F141" s="88" t="s">
        <v>205</v>
      </c>
      <c r="G141" s="55" t="s">
        <v>59</v>
      </c>
      <c r="H141" s="56">
        <v>42005</v>
      </c>
      <c r="I141" s="53"/>
      <c r="J141" s="22"/>
      <c r="K141" s="23"/>
      <c r="L141" s="47"/>
      <c r="M141" s="26"/>
      <c r="N141" s="26"/>
      <c r="O141" s="26"/>
      <c r="P141" s="25"/>
      <c r="Q141" s="25"/>
      <c r="R141" s="4"/>
    </row>
    <row r="142" spans="1:18" ht="30.6" x14ac:dyDescent="0.2">
      <c r="A142" s="38"/>
      <c r="B142" s="21"/>
      <c r="C142" s="18">
        <v>301010018</v>
      </c>
      <c r="D142" s="27"/>
      <c r="E142" s="20"/>
      <c r="F142" s="88" t="s">
        <v>202</v>
      </c>
      <c r="G142" s="55" t="s">
        <v>59</v>
      </c>
      <c r="H142" s="56">
        <v>42005</v>
      </c>
      <c r="I142" s="53"/>
      <c r="J142" s="22"/>
      <c r="K142" s="23"/>
      <c r="L142" s="47"/>
      <c r="M142" s="26"/>
      <c r="N142" s="26"/>
      <c r="O142" s="26"/>
      <c r="P142" s="25"/>
      <c r="Q142" s="25"/>
      <c r="R142" s="4"/>
    </row>
    <row r="143" spans="1:18" ht="20.399999999999999" x14ac:dyDescent="0.2">
      <c r="A143" s="38"/>
      <c r="B143" s="21"/>
      <c r="C143" s="18">
        <v>301010018</v>
      </c>
      <c r="D143" s="27"/>
      <c r="E143" s="20"/>
      <c r="F143" s="88" t="s">
        <v>204</v>
      </c>
      <c r="G143" s="55" t="s">
        <v>59</v>
      </c>
      <c r="H143" s="56">
        <v>42005</v>
      </c>
      <c r="I143" s="53"/>
      <c r="J143" s="22"/>
      <c r="K143" s="23"/>
      <c r="L143" s="47"/>
      <c r="M143" s="26"/>
      <c r="N143" s="26"/>
      <c r="O143" s="26"/>
      <c r="P143" s="25"/>
      <c r="Q143" s="25"/>
      <c r="R143" s="4"/>
    </row>
    <row r="144" spans="1:18" ht="20.399999999999999" x14ac:dyDescent="0.2">
      <c r="A144" s="38"/>
      <c r="B144" s="21"/>
      <c r="C144" s="18">
        <v>301010018</v>
      </c>
      <c r="D144" s="27"/>
      <c r="E144" s="20"/>
      <c r="F144" s="88" t="s">
        <v>203</v>
      </c>
      <c r="G144" s="55" t="s">
        <v>59</v>
      </c>
      <c r="H144" s="56">
        <v>42005</v>
      </c>
      <c r="I144" s="53"/>
      <c r="J144" s="22"/>
      <c r="K144" s="23"/>
      <c r="L144" s="47"/>
      <c r="M144" s="26"/>
      <c r="N144" s="26"/>
      <c r="O144" s="26"/>
      <c r="P144" s="25"/>
      <c r="Q144" s="25"/>
      <c r="R144" s="4"/>
    </row>
    <row r="145" spans="1:18" x14ac:dyDescent="0.2">
      <c r="A145" s="38"/>
      <c r="B145" s="21" t="s">
        <v>220</v>
      </c>
      <c r="C145" s="18">
        <v>301010018</v>
      </c>
      <c r="D145" s="27"/>
      <c r="E145" s="20"/>
      <c r="F145" s="52"/>
      <c r="G145" s="52"/>
      <c r="H145" s="52"/>
      <c r="I145" s="53"/>
      <c r="J145" s="22">
        <v>702</v>
      </c>
      <c r="K145" s="23">
        <v>110200590</v>
      </c>
      <c r="L145" s="47">
        <v>610</v>
      </c>
      <c r="M145" s="26">
        <v>61993500</v>
      </c>
      <c r="N145" s="26">
        <v>61993500</v>
      </c>
      <c r="O145" s="26">
        <v>56317100</v>
      </c>
      <c r="P145" s="26">
        <v>56317100</v>
      </c>
      <c r="Q145" s="26">
        <v>56317100</v>
      </c>
      <c r="R145" s="4"/>
    </row>
    <row r="146" spans="1:18" x14ac:dyDescent="0.2">
      <c r="A146" s="38"/>
      <c r="B146" s="21" t="s">
        <v>220</v>
      </c>
      <c r="C146" s="18">
        <v>301010018</v>
      </c>
      <c r="D146" s="27"/>
      <c r="E146" s="20"/>
      <c r="F146" s="29"/>
      <c r="G146" s="55"/>
      <c r="H146" s="56"/>
      <c r="I146" s="53"/>
      <c r="J146" s="22">
        <v>702</v>
      </c>
      <c r="K146" s="23">
        <v>110200590</v>
      </c>
      <c r="L146" s="47">
        <v>620</v>
      </c>
      <c r="M146" s="26">
        <v>5435900</v>
      </c>
      <c r="N146" s="26">
        <v>5435900</v>
      </c>
      <c r="O146" s="26">
        <v>4901000</v>
      </c>
      <c r="P146" s="26">
        <v>4901000</v>
      </c>
      <c r="Q146" s="26">
        <v>4901000</v>
      </c>
      <c r="R146" s="4"/>
    </row>
    <row r="147" spans="1:18" x14ac:dyDescent="0.2">
      <c r="A147" s="38"/>
      <c r="B147" s="21" t="s">
        <v>220</v>
      </c>
      <c r="C147" s="18">
        <v>301010018</v>
      </c>
      <c r="D147" s="27"/>
      <c r="E147" s="20"/>
      <c r="F147" s="29"/>
      <c r="G147" s="55"/>
      <c r="H147" s="56"/>
      <c r="I147" s="53"/>
      <c r="J147" s="22">
        <v>702</v>
      </c>
      <c r="K147" s="23">
        <v>110209020</v>
      </c>
      <c r="L147" s="47">
        <v>610</v>
      </c>
      <c r="M147" s="26">
        <v>32167500</v>
      </c>
      <c r="N147" s="26">
        <v>32058900</v>
      </c>
      <c r="O147" s="26">
        <v>1367200</v>
      </c>
      <c r="P147" s="25">
        <v>0</v>
      </c>
      <c r="Q147" s="25">
        <v>0</v>
      </c>
      <c r="R147" s="4"/>
    </row>
    <row r="148" spans="1:18" x14ac:dyDescent="0.2">
      <c r="A148" s="38"/>
      <c r="B148" s="21" t="s">
        <v>220</v>
      </c>
      <c r="C148" s="18">
        <v>301010018</v>
      </c>
      <c r="D148" s="27"/>
      <c r="E148" s="20"/>
      <c r="F148" s="29"/>
      <c r="G148" s="55"/>
      <c r="H148" s="56"/>
      <c r="I148" s="53"/>
      <c r="J148" s="22">
        <v>702</v>
      </c>
      <c r="K148" s="23">
        <v>110209030</v>
      </c>
      <c r="L148" s="47">
        <v>610</v>
      </c>
      <c r="M148" s="26">
        <v>21578500</v>
      </c>
      <c r="N148" s="26">
        <v>21566400</v>
      </c>
      <c r="O148" s="26">
        <v>2220000</v>
      </c>
      <c r="P148" s="25">
        <v>0</v>
      </c>
      <c r="Q148" s="25">
        <v>0</v>
      </c>
      <c r="R148" s="4"/>
    </row>
    <row r="149" spans="1:18" x14ac:dyDescent="0.2">
      <c r="A149" s="38"/>
      <c r="B149" s="21" t="s">
        <v>220</v>
      </c>
      <c r="C149" s="18">
        <v>301010018</v>
      </c>
      <c r="D149" s="27"/>
      <c r="E149" s="20"/>
      <c r="F149" s="29"/>
      <c r="G149" s="55"/>
      <c r="H149" s="56"/>
      <c r="I149" s="53"/>
      <c r="J149" s="22">
        <v>702</v>
      </c>
      <c r="K149" s="23">
        <v>110210170</v>
      </c>
      <c r="L149" s="47">
        <v>610</v>
      </c>
      <c r="M149" s="26">
        <v>940600</v>
      </c>
      <c r="N149" s="26">
        <v>940600</v>
      </c>
      <c r="O149" s="26">
        <v>90000</v>
      </c>
      <c r="P149" s="25">
        <v>90000</v>
      </c>
      <c r="Q149" s="25">
        <v>90000</v>
      </c>
      <c r="R149" s="4"/>
    </row>
    <row r="150" spans="1:18" x14ac:dyDescent="0.2">
      <c r="A150" s="38"/>
      <c r="B150" s="21" t="s">
        <v>213</v>
      </c>
      <c r="C150" s="18">
        <v>301010018</v>
      </c>
      <c r="D150" s="27"/>
      <c r="E150" s="20"/>
      <c r="F150" s="29"/>
      <c r="G150" s="55"/>
      <c r="H150" s="56"/>
      <c r="I150" s="53"/>
      <c r="J150" s="22">
        <v>702</v>
      </c>
      <c r="K150" s="23">
        <v>110210170</v>
      </c>
      <c r="L150" s="47">
        <v>240</v>
      </c>
      <c r="M150" s="26">
        <v>60000</v>
      </c>
      <c r="N150" s="26">
        <v>59200</v>
      </c>
      <c r="O150" s="26">
        <v>60000</v>
      </c>
      <c r="P150" s="25">
        <v>60000</v>
      </c>
      <c r="Q150" s="25">
        <v>60000</v>
      </c>
      <c r="R150" s="4"/>
    </row>
    <row r="151" spans="1:18" x14ac:dyDescent="0.2">
      <c r="A151" s="38"/>
      <c r="B151" s="21" t="s">
        <v>220</v>
      </c>
      <c r="C151" s="18">
        <v>301010018</v>
      </c>
      <c r="D151" s="27"/>
      <c r="E151" s="20"/>
      <c r="F151" s="29"/>
      <c r="G151" s="55"/>
      <c r="H151" s="56"/>
      <c r="I151" s="53"/>
      <c r="J151" s="22">
        <v>702</v>
      </c>
      <c r="K151" s="23">
        <v>110210210</v>
      </c>
      <c r="L151" s="47">
        <v>610</v>
      </c>
      <c r="M151" s="26">
        <v>465000</v>
      </c>
      <c r="N151" s="26">
        <v>465000</v>
      </c>
      <c r="O151" s="26">
        <v>0</v>
      </c>
      <c r="P151" s="26">
        <v>0</v>
      </c>
      <c r="Q151" s="26">
        <v>0</v>
      </c>
    </row>
    <row r="152" spans="1:18" ht="9.6" customHeight="1" x14ac:dyDescent="0.2">
      <c r="A152" s="38"/>
      <c r="B152" s="21" t="s">
        <v>220</v>
      </c>
      <c r="C152" s="18">
        <v>301010018</v>
      </c>
      <c r="D152" s="27"/>
      <c r="E152" s="20"/>
      <c r="F152" s="29"/>
      <c r="G152" s="55"/>
      <c r="H152" s="56"/>
      <c r="I152" s="53"/>
      <c r="J152" s="22">
        <v>702</v>
      </c>
      <c r="K152" s="23">
        <v>110210210</v>
      </c>
      <c r="L152" s="47">
        <v>620</v>
      </c>
      <c r="M152" s="26">
        <v>100000</v>
      </c>
      <c r="N152" s="26">
        <v>100000</v>
      </c>
      <c r="O152" s="26">
        <v>0</v>
      </c>
      <c r="P152" s="26">
        <v>0</v>
      </c>
      <c r="Q152" s="26">
        <v>0</v>
      </c>
    </row>
    <row r="153" spans="1:18" x14ac:dyDescent="0.2">
      <c r="A153" s="38"/>
      <c r="B153" s="21" t="s">
        <v>220</v>
      </c>
      <c r="C153" s="18">
        <v>301010018</v>
      </c>
      <c r="D153" s="27"/>
      <c r="E153" s="20"/>
      <c r="F153" s="20"/>
      <c r="G153" s="53"/>
      <c r="H153" s="53"/>
      <c r="I153" s="53"/>
      <c r="J153" s="22">
        <v>702</v>
      </c>
      <c r="K153" s="28">
        <v>110210440</v>
      </c>
      <c r="L153" s="47">
        <v>610</v>
      </c>
      <c r="M153" s="26">
        <v>20610200</v>
      </c>
      <c r="N153" s="26">
        <v>16352300</v>
      </c>
      <c r="O153" s="26">
        <v>20639200</v>
      </c>
      <c r="P153" s="26">
        <v>20673200</v>
      </c>
      <c r="Q153" s="26">
        <v>20673200</v>
      </c>
      <c r="R153" s="4"/>
    </row>
    <row r="154" spans="1:18" x14ac:dyDescent="0.2">
      <c r="A154" s="38"/>
      <c r="B154" s="21" t="s">
        <v>220</v>
      </c>
      <c r="C154" s="18">
        <v>301010018</v>
      </c>
      <c r="D154" s="27"/>
      <c r="E154" s="20"/>
      <c r="F154" s="20"/>
      <c r="G154" s="53"/>
      <c r="H154" s="53"/>
      <c r="I154" s="53"/>
      <c r="J154" s="22">
        <v>702</v>
      </c>
      <c r="K154" s="28">
        <v>110210440</v>
      </c>
      <c r="L154" s="47">
        <v>620</v>
      </c>
      <c r="M154" s="26">
        <v>1748100</v>
      </c>
      <c r="N154" s="26">
        <v>1576200</v>
      </c>
      <c r="O154" s="26">
        <v>1892200</v>
      </c>
      <c r="P154" s="26">
        <v>1892200</v>
      </c>
      <c r="Q154" s="26">
        <v>1892200</v>
      </c>
      <c r="R154" s="4"/>
    </row>
    <row r="155" spans="1:18" x14ac:dyDescent="0.2">
      <c r="A155" s="38"/>
      <c r="B155" s="21" t="s">
        <v>220</v>
      </c>
      <c r="C155" s="18">
        <v>301010018</v>
      </c>
      <c r="D155" s="27"/>
      <c r="E155" s="20"/>
      <c r="F155" s="20"/>
      <c r="G155" s="53"/>
      <c r="H155" s="53"/>
      <c r="I155" s="53"/>
      <c r="J155" s="22">
        <v>702</v>
      </c>
      <c r="K155" s="28">
        <v>110262980</v>
      </c>
      <c r="L155" s="47">
        <v>610</v>
      </c>
      <c r="M155" s="26">
        <v>3100000</v>
      </c>
      <c r="N155" s="26">
        <v>3100000</v>
      </c>
      <c r="O155" s="26">
        <v>0</v>
      </c>
      <c r="P155" s="26">
        <v>0</v>
      </c>
      <c r="Q155" s="26">
        <v>0</v>
      </c>
      <c r="R155" s="4"/>
    </row>
    <row r="156" spans="1:18" x14ac:dyDescent="0.2">
      <c r="A156" s="38"/>
      <c r="B156" s="21" t="s">
        <v>220</v>
      </c>
      <c r="C156" s="18">
        <v>301010018</v>
      </c>
      <c r="D156" s="27"/>
      <c r="E156" s="20"/>
      <c r="F156" s="20"/>
      <c r="G156" s="53"/>
      <c r="H156" s="53"/>
      <c r="I156" s="53"/>
      <c r="J156" s="22">
        <v>702</v>
      </c>
      <c r="K156" s="28">
        <v>110262980</v>
      </c>
      <c r="L156" s="47">
        <v>620</v>
      </c>
      <c r="M156" s="26">
        <v>340000</v>
      </c>
      <c r="N156" s="26">
        <v>340000</v>
      </c>
      <c r="O156" s="26">
        <v>0</v>
      </c>
      <c r="P156" s="26">
        <v>0</v>
      </c>
      <c r="Q156" s="26">
        <v>0</v>
      </c>
      <c r="R156" s="4"/>
    </row>
    <row r="157" spans="1:18" x14ac:dyDescent="0.2">
      <c r="A157" s="38"/>
      <c r="B157" s="21" t="s">
        <v>220</v>
      </c>
      <c r="C157" s="18">
        <v>301010018</v>
      </c>
      <c r="D157" s="27"/>
      <c r="E157" s="20"/>
      <c r="F157" s="20"/>
      <c r="G157" s="53"/>
      <c r="H157" s="53"/>
      <c r="I157" s="53"/>
      <c r="J157" s="22">
        <v>702</v>
      </c>
      <c r="K157" s="28" t="s">
        <v>575</v>
      </c>
      <c r="L157" s="47">
        <v>610</v>
      </c>
      <c r="M157" s="26">
        <v>0</v>
      </c>
      <c r="N157" s="26">
        <v>0</v>
      </c>
      <c r="O157" s="26">
        <v>857900</v>
      </c>
      <c r="P157" s="26">
        <v>0</v>
      </c>
      <c r="Q157" s="26">
        <v>0</v>
      </c>
    </row>
    <row r="158" spans="1:18" x14ac:dyDescent="0.2">
      <c r="A158" s="38"/>
      <c r="B158" s="21" t="s">
        <v>220</v>
      </c>
      <c r="C158" s="18">
        <v>301010018</v>
      </c>
      <c r="D158" s="27"/>
      <c r="E158" s="20"/>
      <c r="F158" s="20"/>
      <c r="G158" s="53"/>
      <c r="H158" s="53"/>
      <c r="I158" s="53"/>
      <c r="J158" s="22">
        <v>702</v>
      </c>
      <c r="K158" s="28" t="s">
        <v>322</v>
      </c>
      <c r="L158" s="47">
        <v>610</v>
      </c>
      <c r="M158" s="26">
        <v>0</v>
      </c>
      <c r="N158" s="26">
        <v>0</v>
      </c>
      <c r="O158" s="26">
        <v>1384400</v>
      </c>
      <c r="P158" s="26">
        <v>0</v>
      </c>
      <c r="Q158" s="26">
        <v>0</v>
      </c>
      <c r="R158" s="4"/>
    </row>
    <row r="159" spans="1:18" x14ac:dyDescent="0.2">
      <c r="A159" s="38"/>
      <c r="B159" s="21" t="s">
        <v>220</v>
      </c>
      <c r="C159" s="18">
        <v>301010018</v>
      </c>
      <c r="D159" s="27"/>
      <c r="E159" s="20"/>
      <c r="F159" s="20"/>
      <c r="G159" s="53"/>
      <c r="H159" s="53"/>
      <c r="I159" s="53"/>
      <c r="J159" s="22">
        <v>702</v>
      </c>
      <c r="K159" s="28" t="s">
        <v>330</v>
      </c>
      <c r="L159" s="47">
        <v>610</v>
      </c>
      <c r="M159" s="26">
        <v>10773000</v>
      </c>
      <c r="N159" s="26">
        <v>10773000</v>
      </c>
      <c r="O159" s="26">
        <v>8589400</v>
      </c>
      <c r="P159" s="26">
        <v>8724100</v>
      </c>
      <c r="Q159" s="26">
        <v>3402500</v>
      </c>
      <c r="R159" s="4"/>
    </row>
    <row r="160" spans="1:18" x14ac:dyDescent="0.2">
      <c r="A160" s="38"/>
      <c r="B160" s="21" t="s">
        <v>220</v>
      </c>
      <c r="C160" s="18">
        <v>301010018</v>
      </c>
      <c r="D160" s="27"/>
      <c r="E160" s="20"/>
      <c r="F160" s="20"/>
      <c r="G160" s="53"/>
      <c r="H160" s="53"/>
      <c r="I160" s="53"/>
      <c r="J160" s="22">
        <v>702</v>
      </c>
      <c r="K160" s="28" t="s">
        <v>330</v>
      </c>
      <c r="L160" s="47">
        <v>620</v>
      </c>
      <c r="M160" s="26">
        <v>135000</v>
      </c>
      <c r="N160" s="26">
        <v>135000</v>
      </c>
      <c r="O160" s="26">
        <v>126400</v>
      </c>
      <c r="P160" s="26">
        <v>136400</v>
      </c>
      <c r="Q160" s="26">
        <v>53200</v>
      </c>
      <c r="R160" s="4"/>
    </row>
    <row r="161" spans="1:18" x14ac:dyDescent="0.2">
      <c r="A161" s="38"/>
      <c r="B161" s="21" t="s">
        <v>220</v>
      </c>
      <c r="C161" s="18">
        <v>301010018</v>
      </c>
      <c r="D161" s="27"/>
      <c r="E161" s="20"/>
      <c r="F161" s="20"/>
      <c r="G161" s="53"/>
      <c r="H161" s="53"/>
      <c r="I161" s="53"/>
      <c r="J161" s="22">
        <v>709</v>
      </c>
      <c r="K161" s="28" t="s">
        <v>476</v>
      </c>
      <c r="L161" s="47">
        <v>610</v>
      </c>
      <c r="M161" s="26">
        <v>549700</v>
      </c>
      <c r="N161" s="26">
        <v>449300</v>
      </c>
      <c r="O161" s="26">
        <v>1594800</v>
      </c>
      <c r="P161" s="26">
        <v>0</v>
      </c>
      <c r="Q161" s="26">
        <v>0</v>
      </c>
      <c r="R161" s="4"/>
    </row>
    <row r="162" spans="1:18" x14ac:dyDescent="0.2">
      <c r="A162" s="38"/>
      <c r="B162" s="21" t="s">
        <v>220</v>
      </c>
      <c r="C162" s="18">
        <v>301010018</v>
      </c>
      <c r="D162" s="27"/>
      <c r="E162" s="20"/>
      <c r="F162" s="20"/>
      <c r="G162" s="53"/>
      <c r="H162" s="53"/>
      <c r="I162" s="53"/>
      <c r="J162" s="22">
        <v>709</v>
      </c>
      <c r="K162" s="28" t="s">
        <v>476</v>
      </c>
      <c r="L162" s="47">
        <v>620</v>
      </c>
      <c r="M162" s="26">
        <v>91400</v>
      </c>
      <c r="N162" s="26">
        <v>91400</v>
      </c>
      <c r="O162" s="26">
        <v>0</v>
      </c>
      <c r="P162" s="26">
        <v>0</v>
      </c>
      <c r="Q162" s="26">
        <v>0</v>
      </c>
      <c r="R162" s="4"/>
    </row>
    <row r="163" spans="1:18" x14ac:dyDescent="0.2">
      <c r="A163" s="38"/>
      <c r="B163" s="21" t="s">
        <v>220</v>
      </c>
      <c r="C163" s="18">
        <v>301010018</v>
      </c>
      <c r="D163" s="27"/>
      <c r="E163" s="20"/>
      <c r="F163" s="20"/>
      <c r="G163" s="53"/>
      <c r="H163" s="53"/>
      <c r="I163" s="53"/>
      <c r="J163" s="22">
        <v>702</v>
      </c>
      <c r="K163" s="28">
        <v>250110580</v>
      </c>
      <c r="L163" s="47">
        <v>610</v>
      </c>
      <c r="M163" s="26">
        <v>343500</v>
      </c>
      <c r="N163" s="26">
        <v>343500</v>
      </c>
      <c r="O163" s="26">
        <v>312000</v>
      </c>
      <c r="P163" s="26">
        <v>300000</v>
      </c>
      <c r="Q163" s="26">
        <v>300000</v>
      </c>
    </row>
    <row r="164" spans="1:18" x14ac:dyDescent="0.2">
      <c r="A164" s="38"/>
      <c r="B164" s="21" t="s">
        <v>220</v>
      </c>
      <c r="C164" s="18">
        <v>301010018</v>
      </c>
      <c r="D164" s="27"/>
      <c r="E164" s="20"/>
      <c r="F164" s="20"/>
      <c r="G164" s="53"/>
      <c r="H164" s="53"/>
      <c r="I164" s="53"/>
      <c r="J164" s="22">
        <v>702</v>
      </c>
      <c r="K164" s="28">
        <v>250110580</v>
      </c>
      <c r="L164" s="47">
        <v>620</v>
      </c>
      <c r="M164" s="26">
        <v>25500</v>
      </c>
      <c r="N164" s="26">
        <v>25500</v>
      </c>
      <c r="O164" s="26">
        <v>0</v>
      </c>
      <c r="P164" s="26">
        <v>0</v>
      </c>
      <c r="Q164" s="26">
        <v>0</v>
      </c>
    </row>
    <row r="165" spans="1:18" x14ac:dyDescent="0.2">
      <c r="A165" s="38"/>
      <c r="B165" s="21" t="s">
        <v>220</v>
      </c>
      <c r="C165" s="18">
        <v>301010018</v>
      </c>
      <c r="D165" s="27"/>
      <c r="E165" s="20"/>
      <c r="F165" s="20"/>
      <c r="G165" s="53"/>
      <c r="H165" s="53"/>
      <c r="I165" s="53"/>
      <c r="J165" s="22">
        <v>702</v>
      </c>
      <c r="K165" s="28">
        <v>320110490</v>
      </c>
      <c r="L165" s="47">
        <v>610</v>
      </c>
      <c r="M165" s="26">
        <v>85000</v>
      </c>
      <c r="N165" s="26">
        <v>85000</v>
      </c>
      <c r="O165" s="26">
        <v>320000</v>
      </c>
      <c r="P165" s="26">
        <v>320000</v>
      </c>
      <c r="Q165" s="26">
        <v>320000</v>
      </c>
      <c r="R165" s="4"/>
    </row>
    <row r="166" spans="1:18" x14ac:dyDescent="0.2">
      <c r="A166" s="38"/>
      <c r="B166" s="21" t="s">
        <v>220</v>
      </c>
      <c r="C166" s="18">
        <v>301010018</v>
      </c>
      <c r="D166" s="27"/>
      <c r="E166" s="20"/>
      <c r="F166" s="20"/>
      <c r="G166" s="53"/>
      <c r="H166" s="53"/>
      <c r="I166" s="53"/>
      <c r="J166" s="22">
        <v>702</v>
      </c>
      <c r="K166" s="23">
        <v>320410490</v>
      </c>
      <c r="L166" s="47">
        <v>610</v>
      </c>
      <c r="M166" s="26">
        <v>73200</v>
      </c>
      <c r="N166" s="26">
        <v>73200</v>
      </c>
      <c r="O166" s="26">
        <v>90000</v>
      </c>
      <c r="P166" s="26">
        <v>90000</v>
      </c>
      <c r="Q166" s="26">
        <v>90000</v>
      </c>
      <c r="R166" s="4"/>
    </row>
    <row r="167" spans="1:18" x14ac:dyDescent="0.2">
      <c r="A167" s="38"/>
      <c r="B167" s="21" t="s">
        <v>220</v>
      </c>
      <c r="C167" s="18">
        <v>301010018</v>
      </c>
      <c r="D167" s="27"/>
      <c r="E167" s="20"/>
      <c r="F167" s="20"/>
      <c r="G167" s="53"/>
      <c r="H167" s="53"/>
      <c r="I167" s="53"/>
      <c r="J167" s="22">
        <v>702</v>
      </c>
      <c r="K167" s="23">
        <v>420109910</v>
      </c>
      <c r="L167" s="47">
        <v>610</v>
      </c>
      <c r="M167" s="26">
        <v>786300</v>
      </c>
      <c r="N167" s="26">
        <v>725200</v>
      </c>
      <c r="O167" s="26">
        <v>83700</v>
      </c>
      <c r="P167" s="26">
        <v>83700</v>
      </c>
      <c r="Q167" s="26">
        <v>83700</v>
      </c>
      <c r="R167" s="4"/>
    </row>
    <row r="168" spans="1:18" x14ac:dyDescent="0.2">
      <c r="A168" s="38"/>
      <c r="B168" s="21" t="s">
        <v>220</v>
      </c>
      <c r="C168" s="18">
        <v>301010018</v>
      </c>
      <c r="D168" s="27"/>
      <c r="E168" s="20"/>
      <c r="F168" s="20"/>
      <c r="G168" s="53"/>
      <c r="H168" s="53"/>
      <c r="I168" s="53"/>
      <c r="J168" s="22">
        <v>702</v>
      </c>
      <c r="K168" s="23">
        <v>420109910</v>
      </c>
      <c r="L168" s="47">
        <v>620</v>
      </c>
      <c r="M168" s="26">
        <v>6300</v>
      </c>
      <c r="N168" s="26">
        <v>6300</v>
      </c>
      <c r="O168" s="26">
        <v>6300</v>
      </c>
      <c r="P168" s="26">
        <v>6300</v>
      </c>
      <c r="Q168" s="26">
        <v>6300</v>
      </c>
      <c r="R168" s="4"/>
    </row>
    <row r="169" spans="1:18" x14ac:dyDescent="0.2">
      <c r="A169" s="38"/>
      <c r="B169" s="21" t="s">
        <v>220</v>
      </c>
      <c r="C169" s="18">
        <v>301010018</v>
      </c>
      <c r="D169" s="27"/>
      <c r="E169" s="20"/>
      <c r="F169" s="20"/>
      <c r="G169" s="53"/>
      <c r="H169" s="53"/>
      <c r="I169" s="53"/>
      <c r="J169" s="22">
        <v>702</v>
      </c>
      <c r="K169" s="23">
        <v>610110460</v>
      </c>
      <c r="L169" s="47">
        <v>610</v>
      </c>
      <c r="M169" s="26">
        <v>14081400</v>
      </c>
      <c r="N169" s="26">
        <v>13998300</v>
      </c>
      <c r="O169" s="26">
        <v>17535000</v>
      </c>
      <c r="P169" s="26">
        <v>16693500</v>
      </c>
      <c r="Q169" s="26">
        <v>16693500</v>
      </c>
      <c r="R169" s="4"/>
    </row>
    <row r="170" spans="1:18" x14ac:dyDescent="0.2">
      <c r="A170" s="38"/>
      <c r="B170" s="21" t="s">
        <v>220</v>
      </c>
      <c r="C170" s="18">
        <v>301010018</v>
      </c>
      <c r="D170" s="27"/>
      <c r="E170" s="20"/>
      <c r="F170" s="20"/>
      <c r="G170" s="53"/>
      <c r="H170" s="53"/>
      <c r="I170" s="53"/>
      <c r="J170" s="22">
        <v>702</v>
      </c>
      <c r="K170" s="23">
        <v>610110460</v>
      </c>
      <c r="L170" s="47">
        <v>620</v>
      </c>
      <c r="M170" s="26">
        <v>1446200</v>
      </c>
      <c r="N170" s="26">
        <v>1446200</v>
      </c>
      <c r="O170" s="26">
        <v>1369000</v>
      </c>
      <c r="P170" s="26">
        <v>1303300</v>
      </c>
      <c r="Q170" s="26">
        <v>1303300</v>
      </c>
      <c r="R170" s="4"/>
    </row>
    <row r="171" spans="1:18" x14ac:dyDescent="0.2">
      <c r="A171" s="38"/>
      <c r="B171" s="21" t="s">
        <v>220</v>
      </c>
      <c r="C171" s="18">
        <v>301010018</v>
      </c>
      <c r="D171" s="27"/>
      <c r="E171" s="20"/>
      <c r="F171" s="20"/>
      <c r="G171" s="53"/>
      <c r="H171" s="53"/>
      <c r="I171" s="53"/>
      <c r="J171" s="22">
        <v>702</v>
      </c>
      <c r="K171" s="23">
        <v>650110280</v>
      </c>
      <c r="L171" s="47">
        <v>610</v>
      </c>
      <c r="M171" s="26">
        <v>2280500</v>
      </c>
      <c r="N171" s="26">
        <v>2280500</v>
      </c>
      <c r="O171" s="26">
        <v>1086000</v>
      </c>
      <c r="P171" s="26">
        <v>1086000</v>
      </c>
      <c r="Q171" s="26">
        <v>1086000</v>
      </c>
      <c r="R171" s="4"/>
    </row>
    <row r="172" spans="1:18" x14ac:dyDescent="0.2">
      <c r="A172" s="38"/>
      <c r="B172" s="21" t="s">
        <v>220</v>
      </c>
      <c r="C172" s="18">
        <v>301010018</v>
      </c>
      <c r="D172" s="27"/>
      <c r="E172" s="20"/>
      <c r="F172" s="20"/>
      <c r="G172" s="53"/>
      <c r="H172" s="53"/>
      <c r="I172" s="53"/>
      <c r="J172" s="22">
        <v>702</v>
      </c>
      <c r="K172" s="23">
        <v>650110280</v>
      </c>
      <c r="L172" s="47">
        <v>620</v>
      </c>
      <c r="M172" s="26">
        <v>724400</v>
      </c>
      <c r="N172" s="26">
        <v>724400</v>
      </c>
      <c r="O172" s="26">
        <v>74000</v>
      </c>
      <c r="P172" s="26">
        <v>74000</v>
      </c>
      <c r="Q172" s="26">
        <v>74000</v>
      </c>
    </row>
    <row r="173" spans="1:18" s="17" customFormat="1" ht="71.400000000000006" customHeight="1" x14ac:dyDescent="0.25">
      <c r="A173" s="82"/>
      <c r="B173" s="11"/>
      <c r="C173" s="12">
        <v>301010019</v>
      </c>
      <c r="D173" s="242" t="s">
        <v>583</v>
      </c>
      <c r="E173" s="242"/>
      <c r="F173" s="242"/>
      <c r="G173" s="59"/>
      <c r="H173" s="59"/>
      <c r="I173" s="59"/>
      <c r="J173" s="13"/>
      <c r="K173" s="14"/>
      <c r="L173" s="46"/>
      <c r="M173" s="15">
        <f>SUM(M194:M211)</f>
        <v>129920900</v>
      </c>
      <c r="N173" s="15">
        <f>SUM(N194:N211)</f>
        <v>126144300</v>
      </c>
      <c r="O173" s="15">
        <f>SUM(O194:O211)</f>
        <v>108924500</v>
      </c>
      <c r="P173" s="15">
        <f>SUM(P194:P211)</f>
        <v>104496500</v>
      </c>
      <c r="Q173" s="15">
        <f>SUM(Q194:Q211)</f>
        <v>98886100</v>
      </c>
      <c r="R173" s="16"/>
    </row>
    <row r="174" spans="1:18" ht="25.2" customHeight="1" x14ac:dyDescent="0.2">
      <c r="A174" s="38"/>
      <c r="B174" s="21"/>
      <c r="C174" s="18">
        <v>301010019</v>
      </c>
      <c r="D174" s="27"/>
      <c r="E174" s="20"/>
      <c r="F174" s="29" t="s">
        <v>122</v>
      </c>
      <c r="G174" s="55" t="s">
        <v>59</v>
      </c>
      <c r="H174" s="56">
        <v>42005</v>
      </c>
      <c r="I174" s="53"/>
      <c r="J174" s="22"/>
      <c r="K174" s="23"/>
      <c r="L174" s="47"/>
      <c r="M174" s="26"/>
      <c r="N174" s="26"/>
      <c r="O174" s="26"/>
      <c r="P174" s="25"/>
      <c r="Q174" s="25"/>
      <c r="R174" s="4"/>
    </row>
    <row r="175" spans="1:18" ht="20.399999999999999" x14ac:dyDescent="0.2">
      <c r="A175" s="38"/>
      <c r="B175" s="21"/>
      <c r="C175" s="18">
        <v>301010019</v>
      </c>
      <c r="D175" s="27"/>
      <c r="E175" s="20"/>
      <c r="F175" s="88" t="s">
        <v>205</v>
      </c>
      <c r="G175" s="55" t="s">
        <v>59</v>
      </c>
      <c r="H175" s="56">
        <v>42005</v>
      </c>
      <c r="I175" s="53"/>
      <c r="J175" s="22"/>
      <c r="K175" s="23"/>
      <c r="L175" s="47"/>
      <c r="M175" s="26"/>
      <c r="N175" s="26"/>
      <c r="O175" s="26"/>
      <c r="P175" s="25"/>
      <c r="Q175" s="25"/>
      <c r="R175" s="4"/>
    </row>
    <row r="176" spans="1:18" ht="25.2" customHeight="1" x14ac:dyDescent="0.2">
      <c r="A176" s="38"/>
      <c r="B176" s="21"/>
      <c r="C176" s="18">
        <v>301010019</v>
      </c>
      <c r="D176" s="27"/>
      <c r="E176" s="20"/>
      <c r="F176" s="88" t="s">
        <v>202</v>
      </c>
      <c r="G176" s="55" t="s">
        <v>59</v>
      </c>
      <c r="H176" s="56">
        <v>42005</v>
      </c>
      <c r="I176" s="53"/>
      <c r="J176" s="22"/>
      <c r="K176" s="23"/>
      <c r="L176" s="47"/>
      <c r="M176" s="26"/>
      <c r="N176" s="26"/>
      <c r="O176" s="26"/>
      <c r="P176" s="25"/>
      <c r="Q176" s="25"/>
      <c r="R176" s="4"/>
    </row>
    <row r="177" spans="1:18" ht="20.399999999999999" x14ac:dyDescent="0.2">
      <c r="A177" s="38"/>
      <c r="B177" s="21"/>
      <c r="C177" s="18">
        <v>301010019</v>
      </c>
      <c r="D177" s="27"/>
      <c r="E177" s="20"/>
      <c r="F177" s="88" t="s">
        <v>204</v>
      </c>
      <c r="G177" s="55" t="s">
        <v>59</v>
      </c>
      <c r="H177" s="56">
        <v>42005</v>
      </c>
      <c r="I177" s="53"/>
      <c r="J177" s="22"/>
      <c r="K177" s="23"/>
      <c r="L177" s="47"/>
      <c r="M177" s="26"/>
      <c r="N177" s="26"/>
      <c r="O177" s="26"/>
      <c r="P177" s="25"/>
      <c r="Q177" s="25"/>
      <c r="R177" s="4"/>
    </row>
    <row r="178" spans="1:18" ht="20.399999999999999" x14ac:dyDescent="0.2">
      <c r="A178" s="38"/>
      <c r="B178" s="21"/>
      <c r="C178" s="18">
        <v>301010019</v>
      </c>
      <c r="D178" s="27"/>
      <c r="E178" s="20"/>
      <c r="F178" s="88" t="s">
        <v>203</v>
      </c>
      <c r="G178" s="55" t="s">
        <v>59</v>
      </c>
      <c r="H178" s="56">
        <v>42005</v>
      </c>
      <c r="I178" s="53"/>
      <c r="J178" s="22"/>
      <c r="K178" s="23"/>
      <c r="L178" s="47"/>
      <c r="M178" s="26"/>
      <c r="N178" s="26"/>
      <c r="O178" s="26"/>
      <c r="P178" s="25"/>
      <c r="Q178" s="25"/>
      <c r="R178" s="4"/>
    </row>
    <row r="179" spans="1:18" ht="30.6" x14ac:dyDescent="0.2">
      <c r="A179" s="38"/>
      <c r="B179" s="21"/>
      <c r="C179" s="18">
        <v>301010019</v>
      </c>
      <c r="D179" s="27"/>
      <c r="E179" s="20"/>
      <c r="F179" s="29" t="s">
        <v>249</v>
      </c>
      <c r="G179" s="55" t="s">
        <v>100</v>
      </c>
      <c r="H179" s="56">
        <v>43724</v>
      </c>
      <c r="I179" s="53"/>
      <c r="J179" s="22"/>
      <c r="K179" s="23"/>
      <c r="L179" s="47"/>
      <c r="M179" s="26"/>
      <c r="N179" s="26"/>
      <c r="O179" s="26"/>
      <c r="P179" s="25"/>
      <c r="Q179" s="25"/>
    </row>
    <row r="180" spans="1:18" ht="30.6" x14ac:dyDescent="0.2">
      <c r="A180" s="38"/>
      <c r="B180" s="21"/>
      <c r="C180" s="18">
        <v>301010019</v>
      </c>
      <c r="D180" s="27"/>
      <c r="E180" s="20"/>
      <c r="F180" s="29" t="s">
        <v>250</v>
      </c>
      <c r="G180" s="55" t="s">
        <v>92</v>
      </c>
      <c r="H180" s="56">
        <v>43705</v>
      </c>
      <c r="I180" s="53"/>
      <c r="J180" s="22"/>
      <c r="K180" s="23"/>
      <c r="L180" s="47"/>
      <c r="M180" s="26"/>
      <c r="N180" s="26"/>
      <c r="O180" s="26"/>
      <c r="P180" s="25"/>
      <c r="Q180" s="25"/>
    </row>
    <row r="181" spans="1:18" ht="30.6" x14ac:dyDescent="0.2">
      <c r="A181" s="38"/>
      <c r="B181" s="21"/>
      <c r="C181" s="18">
        <v>301010019</v>
      </c>
      <c r="D181" s="27"/>
      <c r="E181" s="20"/>
      <c r="F181" s="29" t="s">
        <v>251</v>
      </c>
      <c r="G181" s="55" t="s">
        <v>92</v>
      </c>
      <c r="H181" s="56">
        <v>43721</v>
      </c>
      <c r="I181" s="53"/>
      <c r="J181" s="22"/>
      <c r="K181" s="23"/>
      <c r="L181" s="47"/>
      <c r="M181" s="26"/>
      <c r="N181" s="26"/>
      <c r="O181" s="26"/>
      <c r="P181" s="25"/>
      <c r="Q181" s="25"/>
      <c r="R181" s="4"/>
    </row>
    <row r="182" spans="1:18" ht="30.6" x14ac:dyDescent="0.2">
      <c r="A182" s="38"/>
      <c r="B182" s="21"/>
      <c r="C182" s="18">
        <v>301010019</v>
      </c>
      <c r="D182" s="27"/>
      <c r="E182" s="20"/>
      <c r="F182" s="29" t="s">
        <v>252</v>
      </c>
      <c r="G182" s="55" t="s">
        <v>92</v>
      </c>
      <c r="H182" s="56">
        <v>43724</v>
      </c>
      <c r="I182" s="53"/>
      <c r="J182" s="22"/>
      <c r="K182" s="23"/>
      <c r="L182" s="47"/>
      <c r="M182" s="26"/>
      <c r="N182" s="26"/>
      <c r="O182" s="26"/>
      <c r="P182" s="25"/>
      <c r="Q182" s="25"/>
      <c r="R182" s="4"/>
    </row>
    <row r="183" spans="1:18" ht="30.6" x14ac:dyDescent="0.2">
      <c r="A183" s="38"/>
      <c r="B183" s="21"/>
      <c r="C183" s="18">
        <v>301010019</v>
      </c>
      <c r="D183" s="27"/>
      <c r="E183" s="20"/>
      <c r="F183" s="29" t="s">
        <v>253</v>
      </c>
      <c r="G183" s="55" t="s">
        <v>92</v>
      </c>
      <c r="H183" s="56">
        <v>43713</v>
      </c>
      <c r="I183" s="53"/>
      <c r="J183" s="22"/>
      <c r="K183" s="23"/>
      <c r="L183" s="47"/>
      <c r="M183" s="26"/>
      <c r="N183" s="26"/>
      <c r="O183" s="26"/>
      <c r="P183" s="25"/>
      <c r="Q183" s="25"/>
      <c r="R183" s="4"/>
    </row>
    <row r="184" spans="1:18" ht="30.6" x14ac:dyDescent="0.2">
      <c r="A184" s="38"/>
      <c r="B184" s="21"/>
      <c r="C184" s="18">
        <v>301010019</v>
      </c>
      <c r="D184" s="27"/>
      <c r="E184" s="20"/>
      <c r="F184" s="29" t="s">
        <v>109</v>
      </c>
      <c r="G184" s="55" t="s">
        <v>92</v>
      </c>
      <c r="H184" s="55" t="s">
        <v>103</v>
      </c>
      <c r="I184" s="53"/>
      <c r="J184" s="22"/>
      <c r="K184" s="23"/>
      <c r="L184" s="47"/>
      <c r="M184" s="26"/>
      <c r="N184" s="26"/>
      <c r="O184" s="26"/>
      <c r="P184" s="25"/>
      <c r="Q184" s="25"/>
      <c r="R184" s="4"/>
    </row>
    <row r="185" spans="1:18" ht="30.6" x14ac:dyDescent="0.2">
      <c r="A185" s="38"/>
      <c r="B185" s="21"/>
      <c r="C185" s="18">
        <v>301010019</v>
      </c>
      <c r="D185" s="27"/>
      <c r="E185" s="20"/>
      <c r="F185" s="29" t="s">
        <v>254</v>
      </c>
      <c r="G185" s="55" t="s">
        <v>92</v>
      </c>
      <c r="H185" s="56">
        <v>43714</v>
      </c>
      <c r="I185" s="53"/>
      <c r="J185" s="22"/>
      <c r="K185" s="23"/>
      <c r="L185" s="47"/>
      <c r="M185" s="26"/>
      <c r="N185" s="26"/>
      <c r="O185" s="26"/>
      <c r="P185" s="25"/>
      <c r="Q185" s="25"/>
      <c r="R185" s="4"/>
    </row>
    <row r="186" spans="1:18" ht="30.6" x14ac:dyDescent="0.2">
      <c r="A186" s="38"/>
      <c r="B186" s="21"/>
      <c r="C186" s="18">
        <v>301010019</v>
      </c>
      <c r="D186" s="27"/>
      <c r="E186" s="20"/>
      <c r="F186" s="29" t="s">
        <v>255</v>
      </c>
      <c r="G186" s="55" t="s">
        <v>92</v>
      </c>
      <c r="H186" s="56">
        <v>43741</v>
      </c>
      <c r="I186" s="53"/>
      <c r="J186" s="22"/>
      <c r="K186" s="23"/>
      <c r="L186" s="47"/>
      <c r="M186" s="26"/>
      <c r="N186" s="26"/>
      <c r="O186" s="26"/>
      <c r="P186" s="25"/>
      <c r="Q186" s="25"/>
      <c r="R186" s="4"/>
    </row>
    <row r="187" spans="1:18" ht="30.6" x14ac:dyDescent="0.2">
      <c r="A187" s="38"/>
      <c r="B187" s="21"/>
      <c r="C187" s="18">
        <v>301010019</v>
      </c>
      <c r="D187" s="27"/>
      <c r="E187" s="20"/>
      <c r="F187" s="29" t="s">
        <v>256</v>
      </c>
      <c r="G187" s="55" t="s">
        <v>92</v>
      </c>
      <c r="H187" s="56">
        <v>43707</v>
      </c>
      <c r="I187" s="53"/>
      <c r="J187" s="22"/>
      <c r="K187" s="23"/>
      <c r="L187" s="47"/>
      <c r="M187" s="26"/>
      <c r="N187" s="26"/>
      <c r="O187" s="26"/>
      <c r="P187" s="25"/>
      <c r="Q187" s="25"/>
      <c r="R187" s="4"/>
    </row>
    <row r="188" spans="1:18" ht="30.6" x14ac:dyDescent="0.2">
      <c r="A188" s="38"/>
      <c r="B188" s="21"/>
      <c r="C188" s="18">
        <v>301010019</v>
      </c>
      <c r="D188" s="27"/>
      <c r="E188" s="20"/>
      <c r="F188" s="29" t="s">
        <v>305</v>
      </c>
      <c r="G188" s="55" t="s">
        <v>92</v>
      </c>
      <c r="H188" s="56">
        <v>43906</v>
      </c>
      <c r="I188" s="53"/>
      <c r="J188" s="22"/>
      <c r="K188" s="23"/>
      <c r="L188" s="47"/>
      <c r="M188" s="26"/>
      <c r="N188" s="26"/>
      <c r="O188" s="26"/>
      <c r="P188" s="25"/>
      <c r="Q188" s="25"/>
      <c r="R188" s="4"/>
    </row>
    <row r="189" spans="1:18" ht="30.6" x14ac:dyDescent="0.2">
      <c r="A189" s="38"/>
      <c r="B189" s="21"/>
      <c r="C189" s="18">
        <v>301010019</v>
      </c>
      <c r="D189" s="27"/>
      <c r="E189" s="20"/>
      <c r="F189" s="29" t="s">
        <v>257</v>
      </c>
      <c r="G189" s="55" t="s">
        <v>92</v>
      </c>
      <c r="H189" s="56">
        <v>43721</v>
      </c>
      <c r="I189" s="53"/>
      <c r="J189" s="22"/>
      <c r="K189" s="23"/>
      <c r="L189" s="47"/>
      <c r="M189" s="26"/>
      <c r="N189" s="26"/>
      <c r="O189" s="26"/>
      <c r="P189" s="25"/>
      <c r="Q189" s="25"/>
      <c r="R189" s="4"/>
    </row>
    <row r="190" spans="1:18" ht="30.6" x14ac:dyDescent="0.2">
      <c r="A190" s="38"/>
      <c r="B190" s="21"/>
      <c r="C190" s="18">
        <v>301010019</v>
      </c>
      <c r="D190" s="27"/>
      <c r="E190" s="20"/>
      <c r="F190" s="29" t="s">
        <v>273</v>
      </c>
      <c r="G190" s="55" t="s">
        <v>92</v>
      </c>
      <c r="H190" s="56">
        <v>44021</v>
      </c>
      <c r="I190" s="53"/>
      <c r="J190" s="22"/>
      <c r="K190" s="23"/>
      <c r="L190" s="47"/>
      <c r="M190" s="26"/>
      <c r="N190" s="26"/>
      <c r="O190" s="26"/>
      <c r="P190" s="25"/>
      <c r="Q190" s="25"/>
      <c r="R190" s="4"/>
    </row>
    <row r="191" spans="1:18" ht="20.399999999999999" x14ac:dyDescent="0.2">
      <c r="A191" s="38"/>
      <c r="B191" s="21"/>
      <c r="C191" s="18">
        <v>301010019</v>
      </c>
      <c r="D191" s="27"/>
      <c r="E191" s="20"/>
      <c r="F191" s="29" t="s">
        <v>118</v>
      </c>
      <c r="G191" s="55" t="s">
        <v>92</v>
      </c>
      <c r="H191" s="55" t="s">
        <v>119</v>
      </c>
      <c r="I191" s="53"/>
      <c r="J191" s="22"/>
      <c r="K191" s="23"/>
      <c r="L191" s="47"/>
      <c r="M191" s="26"/>
      <c r="N191" s="26"/>
      <c r="O191" s="26"/>
      <c r="P191" s="25"/>
      <c r="Q191" s="25"/>
      <c r="R191" s="4"/>
    </row>
    <row r="192" spans="1:18" ht="20.399999999999999" x14ac:dyDescent="0.2">
      <c r="A192" s="38"/>
      <c r="B192" s="21"/>
      <c r="C192" s="18">
        <v>301010019</v>
      </c>
      <c r="D192" s="27"/>
      <c r="E192" s="20"/>
      <c r="F192" s="29" t="s">
        <v>120</v>
      </c>
      <c r="G192" s="55" t="s">
        <v>92</v>
      </c>
      <c r="H192" s="56">
        <v>42697</v>
      </c>
      <c r="I192" s="53"/>
      <c r="J192" s="22"/>
      <c r="K192" s="23"/>
      <c r="L192" s="47"/>
      <c r="M192" s="26"/>
      <c r="N192" s="26"/>
      <c r="O192" s="26"/>
      <c r="P192" s="25"/>
      <c r="Q192" s="25"/>
      <c r="R192" s="4"/>
    </row>
    <row r="193" spans="1:18" ht="30.6" x14ac:dyDescent="0.2">
      <c r="A193" s="38"/>
      <c r="B193" s="21"/>
      <c r="C193" s="18">
        <v>301010019</v>
      </c>
      <c r="D193" s="27"/>
      <c r="E193" s="20"/>
      <c r="F193" s="192" t="s">
        <v>552</v>
      </c>
      <c r="G193" s="55" t="s">
        <v>59</v>
      </c>
      <c r="H193" s="56">
        <v>44562</v>
      </c>
      <c r="I193" s="53"/>
      <c r="J193" s="22"/>
      <c r="K193" s="23"/>
      <c r="L193" s="47"/>
      <c r="M193" s="26"/>
      <c r="N193" s="26"/>
      <c r="O193" s="26"/>
      <c r="P193" s="25"/>
      <c r="Q193" s="25"/>
      <c r="R193" s="4"/>
    </row>
    <row r="194" spans="1:18" x14ac:dyDescent="0.2">
      <c r="A194" s="38"/>
      <c r="B194" s="21" t="s">
        <v>220</v>
      </c>
      <c r="C194" s="18">
        <v>301010019</v>
      </c>
      <c r="D194" s="27"/>
      <c r="E194" s="20"/>
      <c r="F194" s="20"/>
      <c r="G194" s="53"/>
      <c r="H194" s="53"/>
      <c r="I194" s="53"/>
      <c r="J194" s="22">
        <v>702</v>
      </c>
      <c r="K194" s="23">
        <v>110200590</v>
      </c>
      <c r="L194" s="47">
        <v>610</v>
      </c>
      <c r="M194" s="26">
        <v>69632100</v>
      </c>
      <c r="N194" s="26">
        <v>69632100</v>
      </c>
      <c r="O194" s="26">
        <v>69370200</v>
      </c>
      <c r="P194" s="26">
        <v>69370200</v>
      </c>
      <c r="Q194" s="26">
        <v>69370200</v>
      </c>
      <c r="R194" s="4"/>
    </row>
    <row r="195" spans="1:18" x14ac:dyDescent="0.2">
      <c r="A195" s="38"/>
      <c r="B195" s="21" t="s">
        <v>220</v>
      </c>
      <c r="C195" s="18">
        <v>301010019</v>
      </c>
      <c r="D195" s="27"/>
      <c r="E195" s="20"/>
      <c r="F195" s="29"/>
      <c r="G195" s="55"/>
      <c r="H195" s="56"/>
      <c r="I195" s="53"/>
      <c r="J195" s="22">
        <v>702</v>
      </c>
      <c r="K195" s="28">
        <v>110209020</v>
      </c>
      <c r="L195" s="47">
        <v>610</v>
      </c>
      <c r="M195" s="26">
        <v>5501200</v>
      </c>
      <c r="N195" s="26">
        <v>5494900</v>
      </c>
      <c r="O195" s="26">
        <v>0</v>
      </c>
      <c r="P195" s="25">
        <v>0</v>
      </c>
      <c r="Q195" s="25">
        <v>0</v>
      </c>
      <c r="R195" s="4"/>
    </row>
    <row r="196" spans="1:18" x14ac:dyDescent="0.2">
      <c r="A196" s="38"/>
      <c r="B196" s="21" t="s">
        <v>220</v>
      </c>
      <c r="C196" s="18">
        <v>301010019</v>
      </c>
      <c r="D196" s="27"/>
      <c r="E196" s="20"/>
      <c r="F196" s="29"/>
      <c r="G196" s="55"/>
      <c r="H196" s="56"/>
      <c r="I196" s="53"/>
      <c r="J196" s="22">
        <v>702</v>
      </c>
      <c r="K196" s="23">
        <v>110209030</v>
      </c>
      <c r="L196" s="47">
        <v>610</v>
      </c>
      <c r="M196" s="26">
        <v>2460400</v>
      </c>
      <c r="N196" s="26">
        <v>2426100</v>
      </c>
      <c r="O196" s="26">
        <v>633800</v>
      </c>
      <c r="P196" s="25">
        <v>0</v>
      </c>
      <c r="Q196" s="25">
        <v>0</v>
      </c>
      <c r="R196" s="4"/>
    </row>
    <row r="197" spans="1:18" x14ac:dyDescent="0.2">
      <c r="A197" s="38"/>
      <c r="B197" s="21" t="s">
        <v>220</v>
      </c>
      <c r="C197" s="18">
        <v>301010019</v>
      </c>
      <c r="D197" s="27"/>
      <c r="E197" s="20"/>
      <c r="F197" s="20"/>
      <c r="G197" s="53"/>
      <c r="H197" s="53"/>
      <c r="I197" s="53"/>
      <c r="J197" s="22">
        <v>702</v>
      </c>
      <c r="K197" s="23">
        <v>110210170</v>
      </c>
      <c r="L197" s="47">
        <v>610</v>
      </c>
      <c r="M197" s="26">
        <v>352100</v>
      </c>
      <c r="N197" s="26">
        <v>352100</v>
      </c>
      <c r="O197" s="26">
        <v>0</v>
      </c>
      <c r="P197" s="25">
        <v>0</v>
      </c>
      <c r="Q197" s="25">
        <v>0</v>
      </c>
      <c r="R197" s="4"/>
    </row>
    <row r="198" spans="1:18" x14ac:dyDescent="0.2">
      <c r="A198" s="38"/>
      <c r="B198" s="21" t="s">
        <v>220</v>
      </c>
      <c r="C198" s="18">
        <v>301010019</v>
      </c>
      <c r="D198" s="27"/>
      <c r="E198" s="20"/>
      <c r="F198" s="20"/>
      <c r="G198" s="53"/>
      <c r="H198" s="53"/>
      <c r="I198" s="53"/>
      <c r="J198" s="22">
        <v>702</v>
      </c>
      <c r="K198" s="23">
        <v>110210210</v>
      </c>
      <c r="L198" s="47">
        <v>610</v>
      </c>
      <c r="M198" s="26">
        <v>690000</v>
      </c>
      <c r="N198" s="26">
        <v>690000</v>
      </c>
      <c r="O198" s="26">
        <v>0</v>
      </c>
      <c r="P198" s="25">
        <v>0</v>
      </c>
      <c r="Q198" s="25">
        <v>0</v>
      </c>
      <c r="R198" s="4"/>
    </row>
    <row r="199" spans="1:18" x14ac:dyDescent="0.2">
      <c r="A199" s="38"/>
      <c r="B199" s="21" t="s">
        <v>220</v>
      </c>
      <c r="C199" s="18">
        <v>301010019</v>
      </c>
      <c r="D199" s="27"/>
      <c r="E199" s="20"/>
      <c r="F199" s="20"/>
      <c r="G199" s="53"/>
      <c r="H199" s="53"/>
      <c r="I199" s="53"/>
      <c r="J199" s="22">
        <v>702</v>
      </c>
      <c r="K199" s="28">
        <v>110210440</v>
      </c>
      <c r="L199" s="47">
        <v>610</v>
      </c>
      <c r="M199" s="26">
        <v>14318200</v>
      </c>
      <c r="N199" s="26">
        <v>10802100</v>
      </c>
      <c r="O199" s="26">
        <v>12488000</v>
      </c>
      <c r="P199" s="26">
        <v>12488000</v>
      </c>
      <c r="Q199" s="26">
        <v>12488000</v>
      </c>
      <c r="R199" s="4"/>
    </row>
    <row r="200" spans="1:18" x14ac:dyDescent="0.2">
      <c r="A200" s="38"/>
      <c r="B200" s="21" t="s">
        <v>220</v>
      </c>
      <c r="C200" s="18">
        <v>301010019</v>
      </c>
      <c r="D200" s="27"/>
      <c r="E200" s="20"/>
      <c r="F200" s="20"/>
      <c r="G200" s="53"/>
      <c r="H200" s="53"/>
      <c r="I200" s="53"/>
      <c r="J200" s="22">
        <v>702</v>
      </c>
      <c r="K200" s="28">
        <v>110262980</v>
      </c>
      <c r="L200" s="47">
        <v>610</v>
      </c>
      <c r="M200" s="26">
        <v>2260000</v>
      </c>
      <c r="N200" s="26">
        <v>2260000</v>
      </c>
      <c r="O200" s="26">
        <v>0</v>
      </c>
      <c r="P200" s="26">
        <v>0</v>
      </c>
      <c r="Q200" s="26">
        <v>0</v>
      </c>
      <c r="R200" s="4"/>
    </row>
    <row r="201" spans="1:18" x14ac:dyDescent="0.2">
      <c r="A201" s="38"/>
      <c r="B201" s="21" t="s">
        <v>220</v>
      </c>
      <c r="C201" s="18">
        <v>301010019</v>
      </c>
      <c r="D201" s="27"/>
      <c r="E201" s="20"/>
      <c r="F201" s="20"/>
      <c r="G201" s="53"/>
      <c r="H201" s="53"/>
      <c r="I201" s="53"/>
      <c r="J201" s="22">
        <v>702</v>
      </c>
      <c r="K201" s="28" t="s">
        <v>575</v>
      </c>
      <c r="L201" s="47">
        <v>610</v>
      </c>
      <c r="M201" s="26">
        <v>0</v>
      </c>
      <c r="N201" s="26">
        <v>0</v>
      </c>
      <c r="O201" s="26">
        <v>1168300</v>
      </c>
      <c r="P201" s="26">
        <v>0</v>
      </c>
      <c r="Q201" s="26">
        <v>0</v>
      </c>
    </row>
    <row r="202" spans="1:18" x14ac:dyDescent="0.2">
      <c r="A202" s="38"/>
      <c r="B202" s="21" t="s">
        <v>220</v>
      </c>
      <c r="C202" s="18">
        <v>301010019</v>
      </c>
      <c r="D202" s="27"/>
      <c r="E202" s="20"/>
      <c r="F202" s="20"/>
      <c r="G202" s="53"/>
      <c r="H202" s="53"/>
      <c r="I202" s="53"/>
      <c r="J202" s="22">
        <v>702</v>
      </c>
      <c r="K202" s="28" t="s">
        <v>322</v>
      </c>
      <c r="L202" s="47">
        <v>610</v>
      </c>
      <c r="M202" s="26">
        <v>0</v>
      </c>
      <c r="N202" s="26">
        <v>0</v>
      </c>
      <c r="O202" s="26">
        <v>1634500</v>
      </c>
      <c r="P202" s="26">
        <v>0</v>
      </c>
      <c r="Q202" s="26">
        <v>0</v>
      </c>
    </row>
    <row r="203" spans="1:18" x14ac:dyDescent="0.2">
      <c r="A203" s="38"/>
      <c r="B203" s="21" t="s">
        <v>220</v>
      </c>
      <c r="C203" s="18">
        <v>301010019</v>
      </c>
      <c r="D203" s="27"/>
      <c r="E203" s="20"/>
      <c r="F203" s="20"/>
      <c r="G203" s="53"/>
      <c r="H203" s="53"/>
      <c r="I203" s="53"/>
      <c r="J203" s="22">
        <v>702</v>
      </c>
      <c r="K203" s="28" t="s">
        <v>330</v>
      </c>
      <c r="L203" s="47">
        <v>610</v>
      </c>
      <c r="M203" s="26">
        <v>10841200</v>
      </c>
      <c r="N203" s="26">
        <v>10841200</v>
      </c>
      <c r="O203" s="26">
        <v>9062300</v>
      </c>
      <c r="P203" s="26">
        <v>9197300</v>
      </c>
      <c r="Q203" s="26">
        <v>3586900</v>
      </c>
      <c r="R203" s="4"/>
    </row>
    <row r="204" spans="1:18" x14ac:dyDescent="0.2">
      <c r="A204" s="38"/>
      <c r="B204" s="21" t="s">
        <v>220</v>
      </c>
      <c r="C204" s="18">
        <v>301010019</v>
      </c>
      <c r="D204" s="27"/>
      <c r="E204" s="20"/>
      <c r="F204" s="20"/>
      <c r="G204" s="53"/>
      <c r="H204" s="53"/>
      <c r="I204" s="53"/>
      <c r="J204" s="22">
        <v>709</v>
      </c>
      <c r="K204" s="28" t="s">
        <v>476</v>
      </c>
      <c r="L204" s="47">
        <v>610</v>
      </c>
      <c r="M204" s="26">
        <v>247200</v>
      </c>
      <c r="N204" s="26">
        <v>247200</v>
      </c>
      <c r="O204" s="26">
        <v>0</v>
      </c>
      <c r="P204" s="26">
        <v>0</v>
      </c>
      <c r="Q204" s="26">
        <v>0</v>
      </c>
      <c r="R204" s="4"/>
    </row>
    <row r="205" spans="1:18" x14ac:dyDescent="0.2">
      <c r="A205" s="38"/>
      <c r="B205" s="21" t="s">
        <v>220</v>
      </c>
      <c r="C205" s="18">
        <v>301010019</v>
      </c>
      <c r="D205" s="27"/>
      <c r="E205" s="20"/>
      <c r="F205" s="20"/>
      <c r="G205" s="53"/>
      <c r="H205" s="53"/>
      <c r="I205" s="53"/>
      <c r="J205" s="22">
        <v>702</v>
      </c>
      <c r="K205" s="28">
        <v>250110580</v>
      </c>
      <c r="L205" s="47">
        <v>610</v>
      </c>
      <c r="M205" s="26">
        <v>881000</v>
      </c>
      <c r="N205" s="26">
        <v>881000</v>
      </c>
      <c r="O205" s="26">
        <v>0</v>
      </c>
      <c r="P205" s="26">
        <v>0</v>
      </c>
      <c r="Q205" s="26">
        <v>0</v>
      </c>
    </row>
    <row r="206" spans="1:18" x14ac:dyDescent="0.2">
      <c r="A206" s="38"/>
      <c r="B206" s="21" t="s">
        <v>220</v>
      </c>
      <c r="C206" s="18">
        <v>301010019</v>
      </c>
      <c r="D206" s="27"/>
      <c r="E206" s="20"/>
      <c r="F206" s="20"/>
      <c r="G206" s="53"/>
      <c r="H206" s="53"/>
      <c r="I206" s="53"/>
      <c r="J206" s="22">
        <v>702</v>
      </c>
      <c r="K206" s="23">
        <v>320110490</v>
      </c>
      <c r="L206" s="47">
        <v>610</v>
      </c>
      <c r="M206" s="26">
        <v>787200</v>
      </c>
      <c r="N206" s="26">
        <v>787100</v>
      </c>
      <c r="O206" s="26">
        <v>0</v>
      </c>
      <c r="P206" s="26">
        <v>0</v>
      </c>
      <c r="Q206" s="26">
        <v>0</v>
      </c>
      <c r="R206" s="4"/>
    </row>
    <row r="207" spans="1:18" x14ac:dyDescent="0.2">
      <c r="A207" s="38"/>
      <c r="B207" s="21" t="s">
        <v>220</v>
      </c>
      <c r="C207" s="18">
        <v>301010019</v>
      </c>
      <c r="D207" s="27"/>
      <c r="E207" s="20"/>
      <c r="F207" s="20"/>
      <c r="G207" s="53"/>
      <c r="H207" s="53"/>
      <c r="I207" s="53"/>
      <c r="J207" s="22">
        <v>702</v>
      </c>
      <c r="K207" s="23">
        <v>320410490</v>
      </c>
      <c r="L207" s="47">
        <v>610</v>
      </c>
      <c r="M207" s="26">
        <v>16800</v>
      </c>
      <c r="N207" s="26">
        <v>16800</v>
      </c>
      <c r="O207" s="26">
        <v>0</v>
      </c>
      <c r="P207" s="26">
        <v>0</v>
      </c>
      <c r="Q207" s="26">
        <v>0</v>
      </c>
      <c r="R207" s="4"/>
    </row>
    <row r="208" spans="1:18" x14ac:dyDescent="0.2">
      <c r="A208" s="38"/>
      <c r="B208" s="21" t="s">
        <v>220</v>
      </c>
      <c r="C208" s="18">
        <v>301010019</v>
      </c>
      <c r="D208" s="27"/>
      <c r="E208" s="20"/>
      <c r="F208" s="20"/>
      <c r="G208" s="53"/>
      <c r="H208" s="53"/>
      <c r="I208" s="53"/>
      <c r="J208" s="22">
        <v>702</v>
      </c>
      <c r="K208" s="23">
        <v>420109910</v>
      </c>
      <c r="L208" s="47">
        <v>610</v>
      </c>
      <c r="M208" s="26">
        <v>1725300</v>
      </c>
      <c r="N208" s="26">
        <v>1712200</v>
      </c>
      <c r="O208" s="26">
        <v>75000</v>
      </c>
      <c r="P208" s="26">
        <v>75000</v>
      </c>
      <c r="Q208" s="26">
        <v>75000</v>
      </c>
      <c r="R208" s="4"/>
    </row>
    <row r="209" spans="1:18" x14ac:dyDescent="0.2">
      <c r="A209" s="38"/>
      <c r="B209" s="21" t="s">
        <v>220</v>
      </c>
      <c r="C209" s="18">
        <v>301010019</v>
      </c>
      <c r="D209" s="27"/>
      <c r="E209" s="20"/>
      <c r="F209" s="20"/>
      <c r="G209" s="53"/>
      <c r="H209" s="53"/>
      <c r="I209" s="53"/>
      <c r="J209" s="22">
        <v>702</v>
      </c>
      <c r="K209" s="23">
        <v>430109840</v>
      </c>
      <c r="L209" s="47">
        <v>610</v>
      </c>
      <c r="M209" s="26">
        <v>4000000</v>
      </c>
      <c r="N209" s="26">
        <v>3830000</v>
      </c>
      <c r="O209" s="26">
        <v>500000</v>
      </c>
      <c r="P209" s="26">
        <v>0</v>
      </c>
      <c r="Q209" s="26">
        <v>0</v>
      </c>
      <c r="R209" s="4"/>
    </row>
    <row r="210" spans="1:18" x14ac:dyDescent="0.2">
      <c r="A210" s="38"/>
      <c r="B210" s="21" t="s">
        <v>220</v>
      </c>
      <c r="C210" s="18">
        <v>301010019</v>
      </c>
      <c r="D210" s="27"/>
      <c r="E210" s="20"/>
      <c r="F210" s="20"/>
      <c r="G210" s="53"/>
      <c r="H210" s="53"/>
      <c r="I210" s="53"/>
      <c r="J210" s="22">
        <v>702</v>
      </c>
      <c r="K210" s="23">
        <v>610110460</v>
      </c>
      <c r="L210" s="47">
        <v>610</v>
      </c>
      <c r="M210" s="26">
        <v>14105500</v>
      </c>
      <c r="N210" s="26">
        <v>14068800</v>
      </c>
      <c r="O210" s="26">
        <v>13052400</v>
      </c>
      <c r="P210" s="26">
        <v>12426000</v>
      </c>
      <c r="Q210" s="26">
        <v>12426000</v>
      </c>
      <c r="R210" s="4"/>
    </row>
    <row r="211" spans="1:18" x14ac:dyDescent="0.2">
      <c r="A211" s="38"/>
      <c r="B211" s="21" t="s">
        <v>220</v>
      </c>
      <c r="C211" s="18">
        <v>301010019</v>
      </c>
      <c r="D211" s="27"/>
      <c r="E211" s="20"/>
      <c r="F211" s="20"/>
      <c r="G211" s="53"/>
      <c r="H211" s="53"/>
      <c r="I211" s="53"/>
      <c r="J211" s="22">
        <v>702</v>
      </c>
      <c r="K211" s="23">
        <v>650110280</v>
      </c>
      <c r="L211" s="47">
        <v>610</v>
      </c>
      <c r="M211" s="26">
        <v>2102700</v>
      </c>
      <c r="N211" s="26">
        <v>2102700</v>
      </c>
      <c r="O211" s="26">
        <v>940000</v>
      </c>
      <c r="P211" s="26">
        <v>940000</v>
      </c>
      <c r="Q211" s="26">
        <v>940000</v>
      </c>
    </row>
    <row r="212" spans="1:18" s="17" customFormat="1" ht="36.6" customHeight="1" x14ac:dyDescent="0.25">
      <c r="A212" s="82"/>
      <c r="B212" s="11"/>
      <c r="C212" s="12">
        <v>301010020</v>
      </c>
      <c r="D212" s="242" t="s">
        <v>584</v>
      </c>
      <c r="E212" s="242"/>
      <c r="F212" s="242"/>
      <c r="G212" s="59"/>
      <c r="H212" s="59"/>
      <c r="I212" s="59"/>
      <c r="J212" s="13"/>
      <c r="K212" s="14"/>
      <c r="L212" s="46"/>
      <c r="M212" s="15">
        <f>SUM(M228:M253)</f>
        <v>167809100</v>
      </c>
      <c r="N212" s="15">
        <f>SUM(N228:N253)</f>
        <v>165145100</v>
      </c>
      <c r="O212" s="15">
        <f>SUM(O228:O253)</f>
        <v>180659700</v>
      </c>
      <c r="P212" s="15">
        <f>SUM(P228:P253)</f>
        <v>170355500</v>
      </c>
      <c r="Q212" s="15">
        <f>SUM(Q228:Q253)</f>
        <v>170340500</v>
      </c>
      <c r="R212" s="16"/>
    </row>
    <row r="213" spans="1:18" ht="20.399999999999999" x14ac:dyDescent="0.2">
      <c r="A213" s="38"/>
      <c r="B213" s="21"/>
      <c r="C213" s="18">
        <v>301010020</v>
      </c>
      <c r="D213" s="27"/>
      <c r="E213" s="20"/>
      <c r="F213" s="29" t="s">
        <v>122</v>
      </c>
      <c r="G213" s="55" t="s">
        <v>59</v>
      </c>
      <c r="H213" s="56">
        <v>42005</v>
      </c>
      <c r="I213" s="53"/>
      <c r="J213" s="22"/>
      <c r="K213" s="23"/>
      <c r="L213" s="47"/>
      <c r="M213" s="26"/>
      <c r="N213" s="26"/>
      <c r="O213" s="26"/>
      <c r="P213" s="25"/>
      <c r="Q213" s="25"/>
      <c r="R213" s="4"/>
    </row>
    <row r="214" spans="1:18" ht="20.399999999999999" x14ac:dyDescent="0.2">
      <c r="A214" s="38"/>
      <c r="B214" s="21"/>
      <c r="C214" s="18">
        <v>301010020</v>
      </c>
      <c r="D214" s="27"/>
      <c r="E214" s="20"/>
      <c r="F214" s="88" t="s">
        <v>205</v>
      </c>
      <c r="G214" s="55" t="s">
        <v>59</v>
      </c>
      <c r="H214" s="56">
        <v>42005</v>
      </c>
      <c r="I214" s="53"/>
      <c r="J214" s="22"/>
      <c r="K214" s="23"/>
      <c r="L214" s="47"/>
      <c r="M214" s="26"/>
      <c r="N214" s="26"/>
      <c r="O214" s="26"/>
      <c r="P214" s="25"/>
      <c r="Q214" s="25"/>
      <c r="R214" s="4"/>
    </row>
    <row r="215" spans="1:18" ht="30.6" x14ac:dyDescent="0.2">
      <c r="A215" s="38"/>
      <c r="B215" s="21"/>
      <c r="C215" s="18">
        <v>301010020</v>
      </c>
      <c r="D215" s="27"/>
      <c r="E215" s="20"/>
      <c r="F215" s="88" t="s">
        <v>202</v>
      </c>
      <c r="G215" s="55" t="s">
        <v>59</v>
      </c>
      <c r="H215" s="56">
        <v>42005</v>
      </c>
      <c r="I215" s="53"/>
      <c r="J215" s="22"/>
      <c r="K215" s="23"/>
      <c r="L215" s="47"/>
      <c r="M215" s="26"/>
      <c r="N215" s="26"/>
      <c r="O215" s="26"/>
      <c r="P215" s="25"/>
      <c r="Q215" s="25"/>
      <c r="R215" s="4"/>
    </row>
    <row r="216" spans="1:18" ht="20.399999999999999" x14ac:dyDescent="0.2">
      <c r="A216" s="38"/>
      <c r="B216" s="21"/>
      <c r="C216" s="18">
        <v>301010020</v>
      </c>
      <c r="D216" s="27"/>
      <c r="E216" s="20"/>
      <c r="F216" s="88" t="s">
        <v>204</v>
      </c>
      <c r="G216" s="55" t="s">
        <v>59</v>
      </c>
      <c r="H216" s="56">
        <v>42005</v>
      </c>
      <c r="I216" s="53"/>
      <c r="J216" s="22"/>
      <c r="K216" s="23"/>
      <c r="L216" s="47"/>
      <c r="M216" s="26"/>
      <c r="N216" s="26"/>
      <c r="O216" s="26"/>
      <c r="P216" s="25"/>
      <c r="Q216" s="25"/>
      <c r="R216" s="4"/>
    </row>
    <row r="217" spans="1:18" ht="20.399999999999999" x14ac:dyDescent="0.2">
      <c r="A217" s="38"/>
      <c r="B217" s="21"/>
      <c r="C217" s="18">
        <v>301010020</v>
      </c>
      <c r="D217" s="27"/>
      <c r="E217" s="20"/>
      <c r="F217" s="88" t="s">
        <v>203</v>
      </c>
      <c r="G217" s="55" t="s">
        <v>59</v>
      </c>
      <c r="H217" s="56">
        <v>42005</v>
      </c>
      <c r="I217" s="53"/>
      <c r="J217" s="22"/>
      <c r="K217" s="23"/>
      <c r="L217" s="47"/>
      <c r="M217" s="26"/>
      <c r="N217" s="26"/>
      <c r="O217" s="26"/>
      <c r="P217" s="25"/>
      <c r="Q217" s="25"/>
      <c r="R217" s="4"/>
    </row>
    <row r="218" spans="1:18" x14ac:dyDescent="0.2">
      <c r="A218" s="38"/>
      <c r="B218" s="21"/>
      <c r="C218" s="18">
        <v>301010020</v>
      </c>
      <c r="D218" s="27"/>
      <c r="E218" s="20"/>
      <c r="F218" s="88" t="s">
        <v>206</v>
      </c>
      <c r="G218" s="55" t="s">
        <v>59</v>
      </c>
      <c r="H218" s="56">
        <v>42005</v>
      </c>
      <c r="I218" s="53"/>
      <c r="J218" s="22"/>
      <c r="K218" s="23"/>
      <c r="L218" s="47"/>
      <c r="M218" s="26"/>
      <c r="N218" s="26"/>
      <c r="O218" s="26"/>
      <c r="P218" s="25"/>
      <c r="Q218" s="25"/>
      <c r="R218" s="4"/>
    </row>
    <row r="219" spans="1:18" ht="30.6" x14ac:dyDescent="0.2">
      <c r="A219" s="38"/>
      <c r="B219" s="21"/>
      <c r="C219" s="18">
        <v>301010020</v>
      </c>
      <c r="D219" s="27"/>
      <c r="E219" s="20"/>
      <c r="F219" s="29" t="s">
        <v>110</v>
      </c>
      <c r="G219" s="55" t="s">
        <v>92</v>
      </c>
      <c r="H219" s="56">
        <v>42192</v>
      </c>
      <c r="I219" s="53"/>
      <c r="J219" s="22"/>
      <c r="K219" s="23"/>
      <c r="L219" s="47"/>
      <c r="M219" s="26"/>
      <c r="N219" s="26"/>
      <c r="O219" s="26"/>
      <c r="P219" s="25"/>
      <c r="Q219" s="25"/>
      <c r="R219" s="4"/>
    </row>
    <row r="220" spans="1:18" ht="30.6" x14ac:dyDescent="0.2">
      <c r="A220" s="38"/>
      <c r="B220" s="21"/>
      <c r="C220" s="18">
        <v>301010020</v>
      </c>
      <c r="D220" s="27"/>
      <c r="E220" s="20"/>
      <c r="F220" s="29" t="s">
        <v>112</v>
      </c>
      <c r="G220" s="55" t="s">
        <v>113</v>
      </c>
      <c r="H220" s="55" t="s">
        <v>114</v>
      </c>
      <c r="I220" s="53"/>
      <c r="J220" s="22"/>
      <c r="K220" s="23"/>
      <c r="L220" s="47"/>
      <c r="M220" s="26"/>
      <c r="N220" s="26"/>
      <c r="O220" s="26"/>
      <c r="P220" s="25"/>
      <c r="Q220" s="25"/>
      <c r="R220" s="4"/>
    </row>
    <row r="221" spans="1:18" ht="30.6" x14ac:dyDescent="0.2">
      <c r="A221" s="38"/>
      <c r="B221" s="21"/>
      <c r="C221" s="18">
        <v>301010020</v>
      </c>
      <c r="D221" s="27"/>
      <c r="E221" s="20"/>
      <c r="F221" s="29" t="s">
        <v>115</v>
      </c>
      <c r="G221" s="55" t="s">
        <v>92</v>
      </c>
      <c r="H221" s="55" t="s">
        <v>114</v>
      </c>
      <c r="I221" s="53"/>
      <c r="J221" s="22"/>
      <c r="K221" s="23"/>
      <c r="L221" s="47"/>
      <c r="M221" s="26"/>
      <c r="N221" s="26"/>
      <c r="O221" s="26"/>
      <c r="P221" s="25"/>
      <c r="Q221" s="25"/>
      <c r="R221" s="4"/>
    </row>
    <row r="222" spans="1:18" ht="30.6" x14ac:dyDescent="0.2">
      <c r="A222" s="38"/>
      <c r="B222" s="21"/>
      <c r="C222" s="18">
        <v>301010020</v>
      </c>
      <c r="D222" s="27"/>
      <c r="E222" s="20"/>
      <c r="F222" s="29" t="s">
        <v>116</v>
      </c>
      <c r="G222" s="55" t="s">
        <v>92</v>
      </c>
      <c r="H222" s="55" t="s">
        <v>102</v>
      </c>
      <c r="I222" s="53"/>
      <c r="J222" s="22"/>
      <c r="K222" s="23"/>
      <c r="L222" s="47"/>
      <c r="M222" s="26"/>
      <c r="N222" s="26"/>
      <c r="O222" s="26"/>
      <c r="P222" s="25"/>
      <c r="Q222" s="25"/>
      <c r="R222" s="4"/>
    </row>
    <row r="223" spans="1:18" ht="59.4" customHeight="1" x14ac:dyDescent="0.2">
      <c r="A223" s="38"/>
      <c r="B223" s="21"/>
      <c r="C223" s="18">
        <v>301010020</v>
      </c>
      <c r="D223" s="27"/>
      <c r="E223" s="20"/>
      <c r="F223" s="29" t="s">
        <v>111</v>
      </c>
      <c r="G223" s="55" t="s">
        <v>101</v>
      </c>
      <c r="H223" s="56">
        <v>42348</v>
      </c>
      <c r="I223" s="53"/>
      <c r="J223" s="22"/>
      <c r="K223" s="23"/>
      <c r="L223" s="47"/>
      <c r="M223" s="26"/>
      <c r="N223" s="26"/>
      <c r="O223" s="26"/>
      <c r="P223" s="25"/>
      <c r="Q223" s="25"/>
      <c r="R223" s="4"/>
    </row>
    <row r="224" spans="1:18" ht="51" x14ac:dyDescent="0.2">
      <c r="A224" s="38"/>
      <c r="B224" s="21"/>
      <c r="C224" s="18">
        <v>301010020</v>
      </c>
      <c r="D224" s="27"/>
      <c r="E224" s="20"/>
      <c r="F224" s="29" t="s">
        <v>481</v>
      </c>
      <c r="G224" s="55" t="s">
        <v>101</v>
      </c>
      <c r="H224" s="55" t="s">
        <v>325</v>
      </c>
      <c r="I224" s="53"/>
      <c r="J224" s="22"/>
      <c r="K224" s="23"/>
      <c r="L224" s="47"/>
      <c r="M224" s="26"/>
      <c r="N224" s="26"/>
      <c r="O224" s="26"/>
      <c r="P224" s="25"/>
      <c r="Q224" s="25"/>
      <c r="R224" s="4"/>
    </row>
    <row r="225" spans="1:18" ht="30.6" x14ac:dyDescent="0.2">
      <c r="A225" s="38"/>
      <c r="B225" s="21"/>
      <c r="C225" s="18">
        <v>301010020</v>
      </c>
      <c r="D225" s="27"/>
      <c r="E225" s="20"/>
      <c r="F225" s="29" t="s">
        <v>98</v>
      </c>
      <c r="G225" s="55" t="s">
        <v>104</v>
      </c>
      <c r="H225" s="56">
        <v>42345</v>
      </c>
      <c r="I225" s="53"/>
      <c r="J225" s="22"/>
      <c r="K225" s="23"/>
      <c r="L225" s="47"/>
      <c r="M225" s="26"/>
      <c r="N225" s="26"/>
      <c r="O225" s="26"/>
      <c r="P225" s="25"/>
      <c r="Q225" s="25"/>
      <c r="R225" s="4"/>
    </row>
    <row r="226" spans="1:18" ht="30.6" x14ac:dyDescent="0.2">
      <c r="A226" s="38"/>
      <c r="B226" s="21"/>
      <c r="C226" s="18">
        <v>301010020</v>
      </c>
      <c r="D226" s="27"/>
      <c r="E226" s="20"/>
      <c r="F226" s="29" t="s">
        <v>99</v>
      </c>
      <c r="G226" s="55" t="s">
        <v>101</v>
      </c>
      <c r="H226" s="56">
        <v>42345</v>
      </c>
      <c r="I226" s="53"/>
      <c r="J226" s="22"/>
      <c r="K226" s="23"/>
      <c r="L226" s="47"/>
      <c r="M226" s="26"/>
      <c r="N226" s="26"/>
      <c r="O226" s="26"/>
      <c r="P226" s="25"/>
      <c r="Q226" s="25"/>
      <c r="R226" s="4"/>
    </row>
    <row r="227" spans="1:18" ht="51" x14ac:dyDescent="0.2">
      <c r="A227" s="38"/>
      <c r="B227" s="21"/>
      <c r="C227" s="18">
        <v>301010020</v>
      </c>
      <c r="D227" s="27"/>
      <c r="E227" s="20"/>
      <c r="F227" s="29" t="s">
        <v>483</v>
      </c>
      <c r="G227" s="55" t="s">
        <v>117</v>
      </c>
      <c r="H227" s="56">
        <v>42366</v>
      </c>
      <c r="I227" s="61"/>
      <c r="J227" s="22"/>
      <c r="K227" s="23"/>
      <c r="L227" s="47"/>
      <c r="M227" s="26"/>
      <c r="N227" s="26"/>
      <c r="O227" s="26"/>
      <c r="P227" s="25"/>
      <c r="Q227" s="25"/>
      <c r="R227" s="4"/>
    </row>
    <row r="228" spans="1:18" x14ac:dyDescent="0.2">
      <c r="A228" s="38"/>
      <c r="B228" s="21" t="s">
        <v>220</v>
      </c>
      <c r="C228" s="18">
        <v>301010020</v>
      </c>
      <c r="D228" s="27"/>
      <c r="E228" s="20"/>
      <c r="F228" s="20"/>
      <c r="G228" s="53"/>
      <c r="H228" s="53"/>
      <c r="I228" s="53"/>
      <c r="J228" s="22">
        <v>703</v>
      </c>
      <c r="K228" s="28">
        <v>110300590</v>
      </c>
      <c r="L228" s="47">
        <v>610</v>
      </c>
      <c r="M228" s="26">
        <v>19747100</v>
      </c>
      <c r="N228" s="26">
        <v>19747100</v>
      </c>
      <c r="O228" s="26">
        <v>35302000</v>
      </c>
      <c r="P228" s="26">
        <v>35302000</v>
      </c>
      <c r="Q228" s="26">
        <v>35302000</v>
      </c>
      <c r="R228" s="4"/>
    </row>
    <row r="229" spans="1:18" x14ac:dyDescent="0.2">
      <c r="A229" s="38"/>
      <c r="B229" s="21" t="s">
        <v>220</v>
      </c>
      <c r="C229" s="18">
        <v>301010020</v>
      </c>
      <c r="D229" s="27"/>
      <c r="E229" s="20"/>
      <c r="F229" s="20"/>
      <c r="G229" s="53"/>
      <c r="H229" s="53"/>
      <c r="I229" s="53"/>
      <c r="J229" s="22">
        <v>703</v>
      </c>
      <c r="K229" s="28">
        <v>110300590</v>
      </c>
      <c r="L229" s="47">
        <v>620</v>
      </c>
      <c r="M229" s="26">
        <v>14714000</v>
      </c>
      <c r="N229" s="26">
        <v>14714000</v>
      </c>
      <c r="O229" s="26">
        <v>24450000</v>
      </c>
      <c r="P229" s="26">
        <v>24450000</v>
      </c>
      <c r="Q229" s="26">
        <v>24450000</v>
      </c>
      <c r="R229" s="4"/>
    </row>
    <row r="230" spans="1:18" x14ac:dyDescent="0.2">
      <c r="A230" s="38"/>
      <c r="B230" s="21" t="s">
        <v>220</v>
      </c>
      <c r="C230" s="18">
        <v>301010020</v>
      </c>
      <c r="D230" s="27"/>
      <c r="E230" s="20"/>
      <c r="F230" s="20"/>
      <c r="G230" s="53"/>
      <c r="H230" s="53"/>
      <c r="I230" s="53"/>
      <c r="J230" s="22">
        <v>1103</v>
      </c>
      <c r="K230" s="28">
        <v>110300590</v>
      </c>
      <c r="L230" s="47">
        <v>610</v>
      </c>
      <c r="M230" s="26">
        <v>3490300</v>
      </c>
      <c r="N230" s="26">
        <v>3490300</v>
      </c>
      <c r="O230" s="26">
        <v>9494100</v>
      </c>
      <c r="P230" s="26">
        <v>9494100</v>
      </c>
      <c r="Q230" s="26">
        <v>9494100</v>
      </c>
      <c r="R230" s="4"/>
    </row>
    <row r="231" spans="1:18" x14ac:dyDescent="0.2">
      <c r="A231" s="38"/>
      <c r="B231" s="21" t="s">
        <v>220</v>
      </c>
      <c r="C231" s="18">
        <v>301010020</v>
      </c>
      <c r="D231" s="27"/>
      <c r="E231" s="20"/>
      <c r="F231" s="20"/>
      <c r="G231" s="53"/>
      <c r="H231" s="53"/>
      <c r="I231" s="53"/>
      <c r="J231" s="22">
        <v>703</v>
      </c>
      <c r="K231" s="28">
        <v>110309030</v>
      </c>
      <c r="L231" s="47">
        <v>620</v>
      </c>
      <c r="M231" s="26">
        <v>0</v>
      </c>
      <c r="N231" s="26"/>
      <c r="O231" s="26">
        <v>1076900</v>
      </c>
      <c r="P231" s="26">
        <v>0</v>
      </c>
      <c r="Q231" s="26">
        <v>0</v>
      </c>
      <c r="R231" s="4"/>
    </row>
    <row r="232" spans="1:18" x14ac:dyDescent="0.2">
      <c r="A232" s="38"/>
      <c r="B232" s="21" t="s">
        <v>220</v>
      </c>
      <c r="C232" s="18">
        <v>301010020</v>
      </c>
      <c r="D232" s="27"/>
      <c r="E232" s="20"/>
      <c r="F232" s="20"/>
      <c r="G232" s="53"/>
      <c r="H232" s="53"/>
      <c r="I232" s="53"/>
      <c r="J232" s="22">
        <v>703</v>
      </c>
      <c r="K232" s="28">
        <v>110310210</v>
      </c>
      <c r="L232" s="47">
        <v>610</v>
      </c>
      <c r="M232" s="26">
        <v>65000</v>
      </c>
      <c r="N232" s="26">
        <v>65000</v>
      </c>
      <c r="O232" s="26">
        <v>0</v>
      </c>
      <c r="P232" s="26">
        <v>0</v>
      </c>
      <c r="Q232" s="26">
        <v>0</v>
      </c>
      <c r="R232" s="4"/>
    </row>
    <row r="233" spans="1:18" x14ac:dyDescent="0.2">
      <c r="A233" s="38"/>
      <c r="B233" s="21" t="s">
        <v>220</v>
      </c>
      <c r="C233" s="18">
        <v>301010020</v>
      </c>
      <c r="D233" s="27"/>
      <c r="E233" s="20"/>
      <c r="F233" s="20"/>
      <c r="G233" s="53"/>
      <c r="H233" s="53"/>
      <c r="I233" s="53"/>
      <c r="J233" s="22">
        <v>703</v>
      </c>
      <c r="K233" s="28">
        <v>110310210</v>
      </c>
      <c r="L233" s="47">
        <v>620</v>
      </c>
      <c r="M233" s="26">
        <v>30000</v>
      </c>
      <c r="N233" s="26">
        <v>30000</v>
      </c>
      <c r="O233" s="26">
        <v>0</v>
      </c>
      <c r="P233" s="26">
        <v>0</v>
      </c>
      <c r="Q233" s="26">
        <v>0</v>
      </c>
      <c r="R233" s="4"/>
    </row>
    <row r="234" spans="1:18" x14ac:dyDescent="0.2">
      <c r="A234" s="38"/>
      <c r="B234" s="21" t="s">
        <v>220</v>
      </c>
      <c r="C234" s="18">
        <v>301010020</v>
      </c>
      <c r="D234" s="27"/>
      <c r="E234" s="20"/>
      <c r="F234" s="20"/>
      <c r="G234" s="53"/>
      <c r="H234" s="53"/>
      <c r="I234" s="53"/>
      <c r="J234" s="22">
        <v>703</v>
      </c>
      <c r="K234" s="28">
        <v>110310780</v>
      </c>
      <c r="L234" s="47">
        <v>610</v>
      </c>
      <c r="M234" s="26">
        <v>14550000</v>
      </c>
      <c r="N234" s="26">
        <v>13500000</v>
      </c>
      <c r="O234" s="26">
        <v>0</v>
      </c>
      <c r="P234" s="26">
        <v>0</v>
      </c>
      <c r="Q234" s="26">
        <v>0</v>
      </c>
    </row>
    <row r="235" spans="1:18" x14ac:dyDescent="0.2">
      <c r="A235" s="38"/>
      <c r="B235" s="21" t="s">
        <v>220</v>
      </c>
      <c r="C235" s="18">
        <v>301010020</v>
      </c>
      <c r="D235" s="27"/>
      <c r="E235" s="20"/>
      <c r="F235" s="20"/>
      <c r="G235" s="53"/>
      <c r="H235" s="53"/>
      <c r="I235" s="53"/>
      <c r="J235" s="22">
        <v>703</v>
      </c>
      <c r="K235" s="28">
        <v>110310780</v>
      </c>
      <c r="L235" s="47">
        <v>620</v>
      </c>
      <c r="M235" s="26">
        <v>10989600</v>
      </c>
      <c r="N235" s="26">
        <v>9939600</v>
      </c>
      <c r="O235" s="26">
        <v>0</v>
      </c>
      <c r="P235" s="26">
        <v>0</v>
      </c>
      <c r="Q235" s="26">
        <v>0</v>
      </c>
      <c r="R235" s="4"/>
    </row>
    <row r="236" spans="1:18" x14ac:dyDescent="0.2">
      <c r="A236" s="38"/>
      <c r="B236" s="21" t="s">
        <v>220</v>
      </c>
      <c r="C236" s="18">
        <v>301010020</v>
      </c>
      <c r="D236" s="27"/>
      <c r="E236" s="20"/>
      <c r="F236" s="20"/>
      <c r="G236" s="53"/>
      <c r="H236" s="53"/>
      <c r="I236" s="53"/>
      <c r="J236" s="22">
        <v>703</v>
      </c>
      <c r="K236" s="28">
        <v>110310780</v>
      </c>
      <c r="L236" s="47">
        <v>630</v>
      </c>
      <c r="M236" s="26">
        <v>250000</v>
      </c>
      <c r="N236" s="26">
        <v>0</v>
      </c>
      <c r="O236" s="26">
        <v>0</v>
      </c>
      <c r="P236" s="26">
        <v>0</v>
      </c>
      <c r="Q236" s="26">
        <v>0</v>
      </c>
      <c r="R236" s="4"/>
    </row>
    <row r="237" spans="1:18" x14ac:dyDescent="0.2">
      <c r="A237" s="38"/>
      <c r="B237" s="21" t="s">
        <v>220</v>
      </c>
      <c r="C237" s="18">
        <v>301010020</v>
      </c>
      <c r="D237" s="27"/>
      <c r="E237" s="20"/>
      <c r="F237" s="20"/>
      <c r="G237" s="53"/>
      <c r="H237" s="53"/>
      <c r="I237" s="53"/>
      <c r="J237" s="22">
        <v>703</v>
      </c>
      <c r="K237" s="28">
        <v>110310780</v>
      </c>
      <c r="L237" s="47">
        <v>810</v>
      </c>
      <c r="M237" s="26">
        <v>227600</v>
      </c>
      <c r="N237" s="26">
        <v>0</v>
      </c>
      <c r="O237" s="26">
        <v>0</v>
      </c>
      <c r="P237" s="26">
        <v>0</v>
      </c>
      <c r="Q237" s="26">
        <v>0</v>
      </c>
      <c r="R237" s="4"/>
    </row>
    <row r="238" spans="1:18" x14ac:dyDescent="0.2">
      <c r="A238" s="38"/>
      <c r="B238" s="21" t="s">
        <v>220</v>
      </c>
      <c r="C238" s="18">
        <v>301010020</v>
      </c>
      <c r="D238" s="27"/>
      <c r="E238" s="20"/>
      <c r="F238" s="20"/>
      <c r="G238" s="53"/>
      <c r="H238" s="53"/>
      <c r="I238" s="53"/>
      <c r="J238" s="22">
        <v>703</v>
      </c>
      <c r="K238" s="28">
        <v>250110580</v>
      </c>
      <c r="L238" s="47">
        <v>620</v>
      </c>
      <c r="M238" s="26">
        <v>116000</v>
      </c>
      <c r="N238" s="26">
        <v>116000</v>
      </c>
      <c r="O238" s="26">
        <v>0</v>
      </c>
      <c r="P238" s="26">
        <v>0</v>
      </c>
      <c r="Q238" s="26">
        <v>0</v>
      </c>
      <c r="R238" s="4"/>
    </row>
    <row r="239" spans="1:18" x14ac:dyDescent="0.2">
      <c r="A239" s="38"/>
      <c r="B239" s="21" t="s">
        <v>220</v>
      </c>
      <c r="C239" s="18">
        <v>301010020</v>
      </c>
      <c r="D239" s="27"/>
      <c r="E239" s="20"/>
      <c r="F239" s="20"/>
      <c r="G239" s="53"/>
      <c r="H239" s="53"/>
      <c r="I239" s="53"/>
      <c r="J239" s="22">
        <v>703</v>
      </c>
      <c r="K239" s="28">
        <v>320110490</v>
      </c>
      <c r="L239" s="47">
        <v>610</v>
      </c>
      <c r="M239" s="26">
        <v>149000</v>
      </c>
      <c r="N239" s="26">
        <v>149000</v>
      </c>
      <c r="O239" s="26">
        <v>50000</v>
      </c>
      <c r="P239" s="26">
        <v>40000</v>
      </c>
      <c r="Q239" s="26">
        <v>40000</v>
      </c>
      <c r="R239" s="4"/>
    </row>
    <row r="240" spans="1:18" x14ac:dyDescent="0.2">
      <c r="A240" s="38"/>
      <c r="B240" s="21" t="s">
        <v>220</v>
      </c>
      <c r="C240" s="18">
        <v>301010020</v>
      </c>
      <c r="D240" s="27"/>
      <c r="E240" s="20"/>
      <c r="F240" s="20"/>
      <c r="G240" s="53"/>
      <c r="H240" s="53"/>
      <c r="I240" s="53"/>
      <c r="J240" s="22">
        <v>703</v>
      </c>
      <c r="K240" s="28">
        <v>420109910</v>
      </c>
      <c r="L240" s="47">
        <v>610</v>
      </c>
      <c r="M240" s="26">
        <v>20000</v>
      </c>
      <c r="N240" s="26">
        <v>20000</v>
      </c>
      <c r="O240" s="26">
        <v>13200</v>
      </c>
      <c r="P240" s="26">
        <v>5000</v>
      </c>
      <c r="Q240" s="26">
        <v>5000</v>
      </c>
      <c r="R240" s="4"/>
    </row>
    <row r="241" spans="1:18" x14ac:dyDescent="0.2">
      <c r="A241" s="38"/>
      <c r="B241" s="21" t="s">
        <v>220</v>
      </c>
      <c r="C241" s="18">
        <v>301010020</v>
      </c>
      <c r="D241" s="27"/>
      <c r="E241" s="20"/>
      <c r="F241" s="20"/>
      <c r="G241" s="53"/>
      <c r="H241" s="53"/>
      <c r="I241" s="53"/>
      <c r="J241" s="22">
        <v>703</v>
      </c>
      <c r="K241" s="28">
        <v>420109910</v>
      </c>
      <c r="L241" s="47">
        <v>620</v>
      </c>
      <c r="M241" s="26">
        <v>10000</v>
      </c>
      <c r="N241" s="26">
        <v>10000</v>
      </c>
      <c r="O241" s="26">
        <v>5000</v>
      </c>
      <c r="P241" s="26">
        <v>0</v>
      </c>
      <c r="Q241" s="26">
        <v>0</v>
      </c>
      <c r="R241" s="4"/>
    </row>
    <row r="242" spans="1:18" x14ac:dyDescent="0.2">
      <c r="A242" s="38"/>
      <c r="B242" s="21" t="s">
        <v>220</v>
      </c>
      <c r="C242" s="18">
        <v>301010020</v>
      </c>
      <c r="D242" s="27"/>
      <c r="E242" s="20"/>
      <c r="F242" s="20"/>
      <c r="G242" s="53"/>
      <c r="H242" s="53"/>
      <c r="I242" s="53"/>
      <c r="J242" s="22">
        <v>703</v>
      </c>
      <c r="K242" s="28">
        <v>610110460</v>
      </c>
      <c r="L242" s="47">
        <v>610</v>
      </c>
      <c r="M242" s="26">
        <v>1040000</v>
      </c>
      <c r="N242" s="26">
        <v>1039900</v>
      </c>
      <c r="O242" s="113">
        <v>1264600</v>
      </c>
      <c r="P242" s="113">
        <v>1171000</v>
      </c>
      <c r="Q242" s="113">
        <v>1171000</v>
      </c>
      <c r="R242" s="4"/>
    </row>
    <row r="243" spans="1:18" x14ac:dyDescent="0.2">
      <c r="A243" s="38"/>
      <c r="B243" s="21" t="s">
        <v>220</v>
      </c>
      <c r="C243" s="18">
        <v>301010020</v>
      </c>
      <c r="D243" s="27"/>
      <c r="E243" s="20"/>
      <c r="F243" s="20"/>
      <c r="G243" s="53"/>
      <c r="H243" s="53"/>
      <c r="I243" s="53"/>
      <c r="J243" s="22">
        <v>703</v>
      </c>
      <c r="K243" s="28">
        <v>610110460</v>
      </c>
      <c r="L243" s="47">
        <v>620</v>
      </c>
      <c r="M243" s="26">
        <v>1526300</v>
      </c>
      <c r="N243" s="26">
        <v>1526300</v>
      </c>
      <c r="O243" s="113">
        <v>1974500</v>
      </c>
      <c r="P243" s="25">
        <v>1828300</v>
      </c>
      <c r="Q243" s="25">
        <v>1828300</v>
      </c>
      <c r="R243" s="4"/>
    </row>
    <row r="244" spans="1:18" x14ac:dyDescent="0.2">
      <c r="A244" s="38"/>
      <c r="B244" s="21" t="s">
        <v>217</v>
      </c>
      <c r="C244" s="18">
        <v>301010020</v>
      </c>
      <c r="D244" s="27"/>
      <c r="E244" s="20"/>
      <c r="F244" s="20"/>
      <c r="G244" s="53"/>
      <c r="H244" s="53"/>
      <c r="I244" s="53"/>
      <c r="J244" s="22">
        <v>703</v>
      </c>
      <c r="K244" s="28">
        <v>610110460</v>
      </c>
      <c r="L244" s="47">
        <v>610</v>
      </c>
      <c r="M244" s="26">
        <v>2791800</v>
      </c>
      <c r="N244" s="26">
        <v>2772200</v>
      </c>
      <c r="O244" s="113">
        <v>2764900</v>
      </c>
      <c r="P244" s="113">
        <v>2764900</v>
      </c>
      <c r="Q244" s="113">
        <v>2764900</v>
      </c>
      <c r="R244" s="4"/>
    </row>
    <row r="245" spans="1:18" x14ac:dyDescent="0.2">
      <c r="A245" s="38"/>
      <c r="B245" s="21" t="s">
        <v>220</v>
      </c>
      <c r="C245" s="18">
        <v>301010020</v>
      </c>
      <c r="D245" s="27"/>
      <c r="E245" s="20"/>
      <c r="F245" s="20"/>
      <c r="G245" s="53"/>
      <c r="H245" s="53"/>
      <c r="I245" s="53"/>
      <c r="J245" s="22">
        <v>703</v>
      </c>
      <c r="K245" s="28">
        <v>650110280</v>
      </c>
      <c r="L245" s="47">
        <v>610</v>
      </c>
      <c r="M245" s="26">
        <v>319100</v>
      </c>
      <c r="N245" s="26">
        <v>319100</v>
      </c>
      <c r="O245" s="26">
        <v>300000</v>
      </c>
      <c r="P245" s="26">
        <v>300000</v>
      </c>
      <c r="Q245" s="26">
        <v>300000</v>
      </c>
      <c r="R245" s="4"/>
    </row>
    <row r="246" spans="1:18" x14ac:dyDescent="0.2">
      <c r="A246" s="38"/>
      <c r="B246" s="21" t="s">
        <v>220</v>
      </c>
      <c r="C246" s="18">
        <v>301010020</v>
      </c>
      <c r="D246" s="27"/>
      <c r="E246" s="20"/>
      <c r="F246" s="20"/>
      <c r="G246" s="53"/>
      <c r="H246" s="53"/>
      <c r="I246" s="53"/>
      <c r="J246" s="22">
        <v>703</v>
      </c>
      <c r="K246" s="28">
        <v>650110280</v>
      </c>
      <c r="L246" s="47">
        <v>620</v>
      </c>
      <c r="M246" s="26">
        <v>543400</v>
      </c>
      <c r="N246" s="26">
        <v>543400</v>
      </c>
      <c r="O246" s="26">
        <v>0</v>
      </c>
      <c r="P246" s="26">
        <v>0</v>
      </c>
      <c r="Q246" s="26">
        <v>0</v>
      </c>
      <c r="R246" s="4"/>
    </row>
    <row r="247" spans="1:18" x14ac:dyDescent="0.2">
      <c r="A247" s="38"/>
      <c r="B247" s="21" t="s">
        <v>217</v>
      </c>
      <c r="C247" s="18">
        <v>301010020</v>
      </c>
      <c r="D247" s="27"/>
      <c r="E247" s="20"/>
      <c r="F247" s="20"/>
      <c r="G247" s="53"/>
      <c r="H247" s="53"/>
      <c r="I247" s="53"/>
      <c r="J247" s="22">
        <v>703</v>
      </c>
      <c r="K247" s="28">
        <v>650110280</v>
      </c>
      <c r="L247" s="47">
        <v>610</v>
      </c>
      <c r="M247" s="26">
        <v>322700</v>
      </c>
      <c r="N247" s="26">
        <v>312600</v>
      </c>
      <c r="O247" s="26">
        <v>359800</v>
      </c>
      <c r="P247" s="26">
        <v>314800</v>
      </c>
      <c r="Q247" s="26">
        <v>299800</v>
      </c>
      <c r="R247" s="4"/>
    </row>
    <row r="248" spans="1:18" x14ac:dyDescent="0.2">
      <c r="A248" s="38"/>
      <c r="B248" s="21" t="s">
        <v>217</v>
      </c>
      <c r="C248" s="18">
        <v>301010020</v>
      </c>
      <c r="D248" s="27"/>
      <c r="E248" s="20"/>
      <c r="F248" s="20"/>
      <c r="G248" s="53"/>
      <c r="H248" s="53"/>
      <c r="I248" s="53"/>
      <c r="J248" s="22">
        <v>703</v>
      </c>
      <c r="K248" s="28">
        <v>710200590</v>
      </c>
      <c r="L248" s="47">
        <v>610</v>
      </c>
      <c r="M248" s="26">
        <v>84812000</v>
      </c>
      <c r="N248" s="26">
        <v>84812000</v>
      </c>
      <c r="O248" s="26">
        <v>94685400</v>
      </c>
      <c r="P248" s="26">
        <v>94685400</v>
      </c>
      <c r="Q248" s="26">
        <v>94685400</v>
      </c>
      <c r="R248" s="4"/>
    </row>
    <row r="249" spans="1:18" x14ac:dyDescent="0.2">
      <c r="A249" s="38"/>
      <c r="B249" s="21" t="s">
        <v>217</v>
      </c>
      <c r="C249" s="18">
        <v>301010020</v>
      </c>
      <c r="D249" s="27"/>
      <c r="E249" s="20"/>
      <c r="F249" s="20"/>
      <c r="G249" s="53"/>
      <c r="H249" s="53"/>
      <c r="I249" s="53"/>
      <c r="J249" s="22">
        <v>703</v>
      </c>
      <c r="K249" s="28">
        <v>710210210</v>
      </c>
      <c r="L249" s="47">
        <v>610</v>
      </c>
      <c r="M249" s="26">
        <v>100000</v>
      </c>
      <c r="N249" s="26">
        <v>94800</v>
      </c>
      <c r="O249" s="26">
        <v>0</v>
      </c>
      <c r="P249" s="25">
        <v>0</v>
      </c>
      <c r="Q249" s="25">
        <v>0</v>
      </c>
      <c r="R249" s="4"/>
    </row>
    <row r="250" spans="1:18" x14ac:dyDescent="0.2">
      <c r="A250" s="38"/>
      <c r="B250" s="21" t="s">
        <v>217</v>
      </c>
      <c r="C250" s="18">
        <v>301010020</v>
      </c>
      <c r="D250" s="27"/>
      <c r="E250" s="20"/>
      <c r="F250" s="20"/>
      <c r="G250" s="53"/>
      <c r="H250" s="53"/>
      <c r="I250" s="53"/>
      <c r="J250" s="22">
        <v>703</v>
      </c>
      <c r="K250" s="28">
        <v>710209020</v>
      </c>
      <c r="L250" s="47">
        <v>610</v>
      </c>
      <c r="M250" s="198"/>
      <c r="N250" s="26"/>
      <c r="O250" s="26">
        <v>0</v>
      </c>
      <c r="P250" s="26">
        <v>0</v>
      </c>
      <c r="Q250" s="26">
        <v>0</v>
      </c>
      <c r="R250" s="4"/>
    </row>
    <row r="251" spans="1:18" x14ac:dyDescent="0.2">
      <c r="A251" s="38"/>
      <c r="B251" s="21" t="s">
        <v>217</v>
      </c>
      <c r="C251" s="18">
        <v>301010020</v>
      </c>
      <c r="D251" s="27"/>
      <c r="E251" s="20"/>
      <c r="F251" s="20"/>
      <c r="G251" s="53"/>
      <c r="H251" s="53"/>
      <c r="I251" s="53"/>
      <c r="J251" s="22">
        <v>703</v>
      </c>
      <c r="K251" s="28">
        <v>710210610</v>
      </c>
      <c r="L251" s="47">
        <v>610</v>
      </c>
      <c r="M251" s="26">
        <v>1500000</v>
      </c>
      <c r="N251" s="26">
        <v>1448600</v>
      </c>
      <c r="O251" s="26">
        <v>585000</v>
      </c>
      <c r="P251" s="26">
        <v>0</v>
      </c>
      <c r="Q251" s="26">
        <v>0</v>
      </c>
    </row>
    <row r="252" spans="1:18" x14ac:dyDescent="0.2">
      <c r="A252" s="38"/>
      <c r="B252" s="21" t="s">
        <v>217</v>
      </c>
      <c r="C252" s="18">
        <v>301010020</v>
      </c>
      <c r="D252" s="27"/>
      <c r="E252" s="20"/>
      <c r="F252" s="20"/>
      <c r="G252" s="53"/>
      <c r="H252" s="53"/>
      <c r="I252" s="53"/>
      <c r="J252" s="22">
        <v>703</v>
      </c>
      <c r="K252" s="28" t="s">
        <v>320</v>
      </c>
      <c r="L252" s="47">
        <v>610</v>
      </c>
      <c r="M252" s="26">
        <v>0</v>
      </c>
      <c r="N252" s="26"/>
      <c r="O252" s="26">
        <v>3073900</v>
      </c>
      <c r="P252" s="26">
        <v>0</v>
      </c>
      <c r="Q252" s="26">
        <v>0</v>
      </c>
    </row>
    <row r="253" spans="1:18" x14ac:dyDescent="0.2">
      <c r="A253" s="38"/>
      <c r="B253" s="21" t="s">
        <v>217</v>
      </c>
      <c r="C253" s="18">
        <v>301010020</v>
      </c>
      <c r="D253" s="27"/>
      <c r="E253" s="20"/>
      <c r="F253" s="20"/>
      <c r="G253" s="53"/>
      <c r="H253" s="53"/>
      <c r="I253" s="53"/>
      <c r="J253" s="22">
        <v>703</v>
      </c>
      <c r="K253" s="28" t="s">
        <v>477</v>
      </c>
      <c r="L253" s="47">
        <v>610</v>
      </c>
      <c r="M253" s="26">
        <v>10495200</v>
      </c>
      <c r="N253" s="26">
        <v>10495200</v>
      </c>
      <c r="O253" s="26">
        <v>5260400</v>
      </c>
      <c r="P253" s="26">
        <v>0</v>
      </c>
      <c r="Q253" s="26">
        <v>0</v>
      </c>
    </row>
    <row r="254" spans="1:18" s="17" customFormat="1" ht="27.6" customHeight="1" x14ac:dyDescent="0.25">
      <c r="A254" s="82"/>
      <c r="B254" s="11"/>
      <c r="C254" s="12">
        <v>301010021</v>
      </c>
      <c r="D254" s="242" t="s">
        <v>34</v>
      </c>
      <c r="E254" s="242"/>
      <c r="F254" s="242"/>
      <c r="G254" s="59"/>
      <c r="H254" s="59"/>
      <c r="I254" s="59"/>
      <c r="J254" s="13"/>
      <c r="K254" s="14"/>
      <c r="L254" s="46"/>
      <c r="M254" s="15">
        <f>SUM(M256:M265)</f>
        <v>3155000</v>
      </c>
      <c r="N254" s="15">
        <f>SUM(N256:N265)</f>
        <v>2984200</v>
      </c>
      <c r="O254" s="15">
        <f>SUM(O256:O265)</f>
        <v>3690000</v>
      </c>
      <c r="P254" s="15">
        <f>SUM(P256:P265)</f>
        <v>1605000</v>
      </c>
      <c r="Q254" s="15">
        <f>SUM(Q256:Q265)</f>
        <v>1605000</v>
      </c>
      <c r="R254" s="16"/>
    </row>
    <row r="255" spans="1:18" ht="20.399999999999999" x14ac:dyDescent="0.2">
      <c r="A255" s="38"/>
      <c r="B255" s="21"/>
      <c r="C255" s="18">
        <v>301010021</v>
      </c>
      <c r="D255" s="27"/>
      <c r="E255" s="20"/>
      <c r="F255" s="79" t="s">
        <v>121</v>
      </c>
      <c r="G255" s="55" t="s">
        <v>91</v>
      </c>
      <c r="H255" s="54">
        <v>42005</v>
      </c>
      <c r="I255" s="53"/>
      <c r="J255" s="22"/>
      <c r="K255" s="23"/>
      <c r="L255" s="47"/>
      <c r="M255" s="26"/>
      <c r="N255" s="26"/>
      <c r="O255" s="26"/>
      <c r="P255" s="25"/>
      <c r="Q255" s="25"/>
    </row>
    <row r="256" spans="1:18" x14ac:dyDescent="0.2">
      <c r="A256" s="38"/>
      <c r="B256" s="21" t="s">
        <v>220</v>
      </c>
      <c r="C256" s="18">
        <v>301010021</v>
      </c>
      <c r="D256" s="27"/>
      <c r="E256" s="20"/>
      <c r="F256" s="20"/>
      <c r="G256" s="53"/>
      <c r="H256" s="53"/>
      <c r="I256" s="53"/>
      <c r="J256" s="22">
        <v>709</v>
      </c>
      <c r="K256" s="28">
        <v>1310110220</v>
      </c>
      <c r="L256" s="47">
        <v>610</v>
      </c>
      <c r="M256" s="26">
        <v>1850000</v>
      </c>
      <c r="N256" s="26">
        <v>1839500</v>
      </c>
      <c r="O256" s="26">
        <v>1900000</v>
      </c>
      <c r="P256" s="26">
        <v>0</v>
      </c>
      <c r="Q256" s="26">
        <v>0</v>
      </c>
    </row>
    <row r="257" spans="1:18" x14ac:dyDescent="0.2">
      <c r="A257" s="38"/>
      <c r="B257" s="21" t="s">
        <v>220</v>
      </c>
      <c r="C257" s="18">
        <v>301010021</v>
      </c>
      <c r="D257" s="27"/>
      <c r="E257" s="20"/>
      <c r="F257" s="20"/>
      <c r="G257" s="53"/>
      <c r="H257" s="53"/>
      <c r="I257" s="53"/>
      <c r="J257" s="22">
        <v>709</v>
      </c>
      <c r="K257" s="28">
        <v>1310210220</v>
      </c>
      <c r="L257" s="47">
        <v>610</v>
      </c>
      <c r="M257" s="26">
        <v>150000</v>
      </c>
      <c r="N257" s="26">
        <v>148600</v>
      </c>
      <c r="O257" s="26">
        <v>150000</v>
      </c>
      <c r="P257" s="26">
        <v>150000</v>
      </c>
      <c r="Q257" s="26">
        <v>150000</v>
      </c>
    </row>
    <row r="258" spans="1:18" x14ac:dyDescent="0.2">
      <c r="A258" s="38"/>
      <c r="B258" s="21" t="s">
        <v>221</v>
      </c>
      <c r="C258" s="18">
        <v>301010021</v>
      </c>
      <c r="D258" s="27"/>
      <c r="E258" s="20"/>
      <c r="F258" s="20"/>
      <c r="G258" s="53"/>
      <c r="H258" s="53"/>
      <c r="I258" s="53"/>
      <c r="J258" s="22">
        <v>709</v>
      </c>
      <c r="K258" s="28">
        <v>1310310220</v>
      </c>
      <c r="L258" s="47">
        <v>240</v>
      </c>
      <c r="M258" s="26">
        <v>115000</v>
      </c>
      <c r="N258" s="26">
        <v>115000</v>
      </c>
      <c r="O258" s="26">
        <v>150000</v>
      </c>
      <c r="P258" s="26">
        <v>115000</v>
      </c>
      <c r="Q258" s="26">
        <v>115000</v>
      </c>
    </row>
    <row r="259" spans="1:18" x14ac:dyDescent="0.2">
      <c r="A259" s="38"/>
      <c r="B259" s="21" t="s">
        <v>220</v>
      </c>
      <c r="C259" s="18">
        <v>301010021</v>
      </c>
      <c r="D259" s="27"/>
      <c r="E259" s="20"/>
      <c r="F259" s="20"/>
      <c r="G259" s="53"/>
      <c r="H259" s="53"/>
      <c r="I259" s="53"/>
      <c r="J259" s="22">
        <v>709</v>
      </c>
      <c r="K259" s="28">
        <v>1310410220</v>
      </c>
      <c r="L259" s="47">
        <v>610</v>
      </c>
      <c r="M259" s="26">
        <v>500000</v>
      </c>
      <c r="N259" s="26">
        <v>343900</v>
      </c>
      <c r="O259" s="26">
        <v>650000</v>
      </c>
      <c r="P259" s="26">
        <v>650000</v>
      </c>
      <c r="Q259" s="26">
        <v>650000</v>
      </c>
    </row>
    <row r="260" spans="1:18" x14ac:dyDescent="0.2">
      <c r="A260" s="38"/>
      <c r="B260" s="21" t="s">
        <v>220</v>
      </c>
      <c r="C260" s="18">
        <v>301010021</v>
      </c>
      <c r="D260" s="27"/>
      <c r="E260" s="20"/>
      <c r="F260" s="20"/>
      <c r="G260" s="53"/>
      <c r="H260" s="53"/>
      <c r="I260" s="53"/>
      <c r="J260" s="22">
        <v>709</v>
      </c>
      <c r="K260" s="28">
        <v>1310410220</v>
      </c>
      <c r="L260" s="47">
        <v>620</v>
      </c>
      <c r="M260" s="26">
        <v>250000</v>
      </c>
      <c r="N260" s="26">
        <v>250000</v>
      </c>
      <c r="O260" s="26">
        <v>250000</v>
      </c>
      <c r="P260" s="26">
        <v>250000</v>
      </c>
      <c r="Q260" s="26">
        <v>250000</v>
      </c>
    </row>
    <row r="261" spans="1:18" x14ac:dyDescent="0.2">
      <c r="A261" s="38"/>
      <c r="B261" s="21" t="s">
        <v>217</v>
      </c>
      <c r="C261" s="18">
        <v>301010021</v>
      </c>
      <c r="D261" s="27"/>
      <c r="E261" s="20"/>
      <c r="F261" s="20"/>
      <c r="G261" s="53"/>
      <c r="H261" s="53"/>
      <c r="I261" s="53"/>
      <c r="J261" s="22">
        <v>709</v>
      </c>
      <c r="K261" s="28">
        <v>1310410220</v>
      </c>
      <c r="L261" s="47">
        <v>240</v>
      </c>
      <c r="M261" s="26">
        <v>70000</v>
      </c>
      <c r="N261" s="26">
        <v>69000</v>
      </c>
      <c r="O261" s="26">
        <v>70000</v>
      </c>
      <c r="P261" s="25">
        <v>70000</v>
      </c>
      <c r="Q261" s="25">
        <v>70000</v>
      </c>
    </row>
    <row r="262" spans="1:18" x14ac:dyDescent="0.2">
      <c r="A262" s="38"/>
      <c r="B262" s="21" t="s">
        <v>218</v>
      </c>
      <c r="C262" s="18">
        <v>301010021</v>
      </c>
      <c r="D262" s="27"/>
      <c r="E262" s="20"/>
      <c r="F262" s="20"/>
      <c r="G262" s="53"/>
      <c r="H262" s="53"/>
      <c r="I262" s="53"/>
      <c r="J262" s="22">
        <v>709</v>
      </c>
      <c r="K262" s="28">
        <v>1310410220</v>
      </c>
      <c r="L262" s="47">
        <v>240</v>
      </c>
      <c r="M262" s="26">
        <v>100000</v>
      </c>
      <c r="N262" s="26">
        <v>100000</v>
      </c>
      <c r="O262" s="26">
        <v>200000</v>
      </c>
      <c r="P262" s="26">
        <v>100000</v>
      </c>
      <c r="Q262" s="26">
        <v>100000</v>
      </c>
    </row>
    <row r="263" spans="1:18" x14ac:dyDescent="0.2">
      <c r="A263" s="38"/>
      <c r="B263" s="21" t="s">
        <v>220</v>
      </c>
      <c r="C263" s="18">
        <v>301010021</v>
      </c>
      <c r="D263" s="27"/>
      <c r="E263" s="20"/>
      <c r="F263" s="20"/>
      <c r="G263" s="53"/>
      <c r="H263" s="53"/>
      <c r="I263" s="53"/>
      <c r="J263" s="22">
        <v>709</v>
      </c>
      <c r="K263" s="28">
        <v>1310510220</v>
      </c>
      <c r="L263" s="47">
        <v>610</v>
      </c>
      <c r="M263" s="26">
        <v>0</v>
      </c>
      <c r="N263" s="26">
        <v>0</v>
      </c>
      <c r="O263" s="26">
        <v>150000</v>
      </c>
      <c r="P263" s="25">
        <v>150000</v>
      </c>
      <c r="Q263" s="25">
        <v>150000</v>
      </c>
    </row>
    <row r="264" spans="1:18" x14ac:dyDescent="0.2">
      <c r="A264" s="38"/>
      <c r="B264" s="21" t="s">
        <v>220</v>
      </c>
      <c r="C264" s="18">
        <v>301010021</v>
      </c>
      <c r="D264" s="27"/>
      <c r="E264" s="20"/>
      <c r="F264" s="20"/>
      <c r="G264" s="53"/>
      <c r="H264" s="53"/>
      <c r="I264" s="53"/>
      <c r="J264" s="22">
        <v>709</v>
      </c>
      <c r="K264" s="28">
        <v>1310610220</v>
      </c>
      <c r="L264" s="47">
        <v>240</v>
      </c>
      <c r="M264" s="26">
        <v>20000</v>
      </c>
      <c r="N264" s="26">
        <v>20000</v>
      </c>
      <c r="O264" s="26">
        <v>20000</v>
      </c>
      <c r="P264" s="26">
        <v>20000</v>
      </c>
      <c r="Q264" s="26">
        <v>20000</v>
      </c>
    </row>
    <row r="265" spans="1:18" x14ac:dyDescent="0.2">
      <c r="A265" s="38"/>
      <c r="B265" s="21" t="s">
        <v>221</v>
      </c>
      <c r="C265" s="18">
        <v>301010021</v>
      </c>
      <c r="D265" s="27"/>
      <c r="E265" s="20"/>
      <c r="F265" s="20"/>
      <c r="G265" s="53"/>
      <c r="H265" s="53"/>
      <c r="I265" s="53"/>
      <c r="J265" s="22">
        <v>709</v>
      </c>
      <c r="K265" s="28">
        <v>1310710220</v>
      </c>
      <c r="L265" s="47">
        <v>240</v>
      </c>
      <c r="M265" s="26">
        <v>100000</v>
      </c>
      <c r="N265" s="26">
        <v>98200</v>
      </c>
      <c r="O265" s="26">
        <v>150000</v>
      </c>
      <c r="P265" s="26">
        <v>100000</v>
      </c>
      <c r="Q265" s="26">
        <v>100000</v>
      </c>
    </row>
    <row r="266" spans="1:18" s="17" customFormat="1" ht="117.6" customHeight="1" x14ac:dyDescent="0.25">
      <c r="A266" s="82"/>
      <c r="B266" s="11"/>
      <c r="C266" s="12">
        <v>301010022</v>
      </c>
      <c r="D266" s="242" t="s">
        <v>585</v>
      </c>
      <c r="E266" s="242"/>
      <c r="F266" s="242"/>
      <c r="G266" s="59"/>
      <c r="H266" s="59"/>
      <c r="I266" s="59"/>
      <c r="J266" s="13"/>
      <c r="K266" s="14"/>
      <c r="L266" s="46"/>
      <c r="M266" s="15">
        <f>SUM(M273:M282)</f>
        <v>38726100</v>
      </c>
      <c r="N266" s="15">
        <f>SUM(N273:N282)</f>
        <v>37507000</v>
      </c>
      <c r="O266" s="15">
        <f>SUM(O273:O282)</f>
        <v>42419400</v>
      </c>
      <c r="P266" s="15">
        <f>SUM(P273:P282)</f>
        <v>42493900</v>
      </c>
      <c r="Q266" s="15">
        <f>SUM(Q273:Q282)</f>
        <v>42493900</v>
      </c>
      <c r="R266" s="16"/>
    </row>
    <row r="267" spans="1:18" ht="20.399999999999999" x14ac:dyDescent="0.2">
      <c r="A267" s="38"/>
      <c r="B267" s="21"/>
      <c r="C267" s="18">
        <v>301010022</v>
      </c>
      <c r="D267" s="27"/>
      <c r="E267" s="20"/>
      <c r="F267" s="29" t="s">
        <v>122</v>
      </c>
      <c r="G267" s="55" t="s">
        <v>59</v>
      </c>
      <c r="H267" s="56">
        <v>42005</v>
      </c>
      <c r="I267" s="53"/>
      <c r="J267" s="22"/>
      <c r="K267" s="23"/>
      <c r="L267" s="47"/>
      <c r="M267" s="26"/>
      <c r="N267" s="26"/>
      <c r="O267" s="26"/>
      <c r="P267" s="25"/>
      <c r="Q267" s="25"/>
    </row>
    <row r="268" spans="1:18" x14ac:dyDescent="0.2">
      <c r="A268" s="38"/>
      <c r="B268" s="21"/>
      <c r="C268" s="18">
        <v>301010022</v>
      </c>
      <c r="D268" s="27"/>
      <c r="E268" s="20"/>
      <c r="F268" s="88" t="s">
        <v>206</v>
      </c>
      <c r="G268" s="55" t="s">
        <v>59</v>
      </c>
      <c r="H268" s="56">
        <v>42005</v>
      </c>
      <c r="I268" s="53"/>
      <c r="J268" s="22"/>
      <c r="K268" s="23"/>
      <c r="L268" s="47"/>
      <c r="M268" s="26"/>
      <c r="N268" s="26"/>
      <c r="O268" s="26"/>
      <c r="P268" s="25"/>
      <c r="Q268" s="25"/>
    </row>
    <row r="269" spans="1:18" ht="20.399999999999999" x14ac:dyDescent="0.2">
      <c r="A269" s="38"/>
      <c r="B269" s="21"/>
      <c r="C269" s="18">
        <v>301010022</v>
      </c>
      <c r="D269" s="27"/>
      <c r="E269" s="20"/>
      <c r="F269" s="29" t="s">
        <v>123</v>
      </c>
      <c r="G269" s="55" t="s">
        <v>124</v>
      </c>
      <c r="H269" s="56">
        <v>42671</v>
      </c>
      <c r="I269" s="53"/>
      <c r="J269" s="22"/>
      <c r="K269" s="23"/>
      <c r="L269" s="47"/>
      <c r="M269" s="26"/>
      <c r="N269" s="26"/>
      <c r="O269" s="26"/>
      <c r="P269" s="25"/>
      <c r="Q269" s="25"/>
    </row>
    <row r="270" spans="1:18" ht="30.6" x14ac:dyDescent="0.2">
      <c r="A270" s="38"/>
      <c r="B270" s="21"/>
      <c r="C270" s="18">
        <v>301010022</v>
      </c>
      <c r="D270" s="27"/>
      <c r="E270" s="20"/>
      <c r="F270" s="29" t="s">
        <v>125</v>
      </c>
      <c r="G270" s="55" t="s">
        <v>92</v>
      </c>
      <c r="H270" s="56">
        <v>42727</v>
      </c>
      <c r="I270" s="53"/>
      <c r="J270" s="22"/>
      <c r="K270" s="23"/>
      <c r="L270" s="47"/>
      <c r="M270" s="26"/>
      <c r="N270" s="26"/>
      <c r="O270" s="26"/>
      <c r="P270" s="25"/>
      <c r="Q270" s="25"/>
    </row>
    <row r="271" spans="1:18" ht="20.399999999999999" x14ac:dyDescent="0.2">
      <c r="A271" s="38"/>
      <c r="B271" s="21"/>
      <c r="C271" s="18">
        <v>301010022</v>
      </c>
      <c r="D271" s="27"/>
      <c r="E271" s="20"/>
      <c r="F271" s="29" t="s">
        <v>126</v>
      </c>
      <c r="G271" s="55" t="s">
        <v>92</v>
      </c>
      <c r="H271" s="55" t="s">
        <v>434</v>
      </c>
      <c r="I271" s="53"/>
      <c r="J271" s="22"/>
      <c r="K271" s="23"/>
      <c r="L271" s="47"/>
      <c r="M271" s="26"/>
      <c r="N271" s="26"/>
      <c r="O271" s="26"/>
      <c r="P271" s="25"/>
      <c r="Q271" s="25"/>
    </row>
    <row r="272" spans="1:18" ht="40.799999999999997" x14ac:dyDescent="0.2">
      <c r="A272" s="38"/>
      <c r="B272" s="21"/>
      <c r="C272" s="18">
        <v>301010022</v>
      </c>
      <c r="D272" s="27"/>
      <c r="E272" s="20"/>
      <c r="F272" s="20" t="s">
        <v>576</v>
      </c>
      <c r="G272" s="55"/>
      <c r="H272" s="55"/>
      <c r="I272" s="53"/>
      <c r="J272" s="22"/>
      <c r="K272" s="23"/>
      <c r="L272" s="47"/>
      <c r="M272" s="26"/>
      <c r="N272" s="26"/>
      <c r="O272" s="26"/>
      <c r="P272" s="25"/>
      <c r="Q272" s="25"/>
    </row>
    <row r="273" spans="1:18" x14ac:dyDescent="0.2">
      <c r="A273" s="38"/>
      <c r="B273" s="21" t="s">
        <v>220</v>
      </c>
      <c r="C273" s="18">
        <v>301010022</v>
      </c>
      <c r="D273" s="27"/>
      <c r="E273" s="20"/>
      <c r="F273" s="20"/>
      <c r="G273" s="53"/>
      <c r="H273" s="53"/>
      <c r="I273" s="53"/>
      <c r="J273" s="22">
        <v>709</v>
      </c>
      <c r="K273" s="23">
        <v>110500590</v>
      </c>
      <c r="L273" s="47">
        <v>110</v>
      </c>
      <c r="M273" s="26">
        <v>27374900</v>
      </c>
      <c r="N273" s="26">
        <v>27374900</v>
      </c>
      <c r="O273" s="26">
        <v>30076600</v>
      </c>
      <c r="P273" s="26">
        <v>30948800</v>
      </c>
      <c r="Q273" s="26">
        <v>30948800</v>
      </c>
    </row>
    <row r="274" spans="1:18" x14ac:dyDescent="0.2">
      <c r="A274" s="38"/>
      <c r="B274" s="21" t="s">
        <v>220</v>
      </c>
      <c r="C274" s="18">
        <v>301010022</v>
      </c>
      <c r="D274" s="27"/>
      <c r="E274" s="20"/>
      <c r="F274" s="20"/>
      <c r="G274" s="53"/>
      <c r="H274" s="53"/>
      <c r="I274" s="53"/>
      <c r="J274" s="22">
        <v>709</v>
      </c>
      <c r="K274" s="23">
        <v>110500590</v>
      </c>
      <c r="L274" s="47">
        <v>240</v>
      </c>
      <c r="M274" s="26">
        <v>4756800</v>
      </c>
      <c r="N274" s="26">
        <v>4332600</v>
      </c>
      <c r="O274" s="26">
        <v>5228900</v>
      </c>
      <c r="P274" s="26">
        <v>4328200</v>
      </c>
      <c r="Q274" s="26">
        <v>4328200</v>
      </c>
    </row>
    <row r="275" spans="1:18" x14ac:dyDescent="0.2">
      <c r="A275" s="38"/>
      <c r="B275" s="21" t="s">
        <v>220</v>
      </c>
      <c r="C275" s="18">
        <v>301010022</v>
      </c>
      <c r="D275" s="27"/>
      <c r="E275" s="20"/>
      <c r="F275" s="20"/>
      <c r="G275" s="53"/>
      <c r="H275" s="53"/>
      <c r="I275" s="53"/>
      <c r="J275" s="22">
        <v>709</v>
      </c>
      <c r="K275" s="23">
        <v>110500590</v>
      </c>
      <c r="L275" s="47">
        <v>850</v>
      </c>
      <c r="M275" s="26">
        <v>41700</v>
      </c>
      <c r="N275" s="26">
        <v>41700</v>
      </c>
      <c r="O275" s="26">
        <v>45000</v>
      </c>
      <c r="P275" s="26">
        <v>45000</v>
      </c>
      <c r="Q275" s="26">
        <v>45000</v>
      </c>
    </row>
    <row r="276" spans="1:18" x14ac:dyDescent="0.2">
      <c r="A276" s="38"/>
      <c r="B276" s="21" t="s">
        <v>220</v>
      </c>
      <c r="C276" s="18">
        <v>301010022</v>
      </c>
      <c r="D276" s="27"/>
      <c r="E276" s="20"/>
      <c r="F276" s="20"/>
      <c r="G276" s="53"/>
      <c r="H276" s="53"/>
      <c r="I276" s="53"/>
      <c r="J276" s="22">
        <v>709</v>
      </c>
      <c r="K276" s="23">
        <v>110700590</v>
      </c>
      <c r="L276" s="47">
        <v>110</v>
      </c>
      <c r="M276" s="26">
        <v>6073900</v>
      </c>
      <c r="N276" s="26">
        <v>5305700</v>
      </c>
      <c r="O276" s="26">
        <v>6531500</v>
      </c>
      <c r="P276" s="26">
        <v>6704500</v>
      </c>
      <c r="Q276" s="26">
        <v>6704500</v>
      </c>
    </row>
    <row r="277" spans="1:18" x14ac:dyDescent="0.2">
      <c r="A277" s="38"/>
      <c r="B277" s="21" t="s">
        <v>220</v>
      </c>
      <c r="C277" s="18">
        <v>301010022</v>
      </c>
      <c r="D277" s="27"/>
      <c r="E277" s="20"/>
      <c r="F277" s="20"/>
      <c r="G277" s="53"/>
      <c r="H277" s="53"/>
      <c r="I277" s="53"/>
      <c r="J277" s="22">
        <v>709</v>
      </c>
      <c r="K277" s="23">
        <v>110700590</v>
      </c>
      <c r="L277" s="47">
        <v>240</v>
      </c>
      <c r="M277" s="26">
        <v>187600</v>
      </c>
      <c r="N277" s="26">
        <v>162100</v>
      </c>
      <c r="O277" s="26">
        <v>233200</v>
      </c>
      <c r="P277" s="26">
        <v>163200</v>
      </c>
      <c r="Q277" s="26">
        <v>163200</v>
      </c>
    </row>
    <row r="278" spans="1:18" x14ac:dyDescent="0.2">
      <c r="A278" s="38"/>
      <c r="B278" s="21" t="s">
        <v>220</v>
      </c>
      <c r="C278" s="18">
        <v>301010022</v>
      </c>
      <c r="D278" s="27"/>
      <c r="E278" s="20"/>
      <c r="F278" s="20"/>
      <c r="G278" s="53"/>
      <c r="H278" s="53"/>
      <c r="I278" s="53"/>
      <c r="J278" s="22">
        <v>709</v>
      </c>
      <c r="K278" s="23">
        <v>110700590</v>
      </c>
      <c r="L278" s="47">
        <v>850</v>
      </c>
      <c r="M278" s="26">
        <v>31200</v>
      </c>
      <c r="N278" s="26">
        <v>30000</v>
      </c>
      <c r="O278" s="26">
        <v>14200</v>
      </c>
      <c r="P278" s="26">
        <v>14200</v>
      </c>
      <c r="Q278" s="26">
        <v>14200</v>
      </c>
    </row>
    <row r="279" spans="1:18" x14ac:dyDescent="0.2">
      <c r="A279" s="38"/>
      <c r="B279" s="21" t="s">
        <v>220</v>
      </c>
      <c r="C279" s="18">
        <v>301010022</v>
      </c>
      <c r="D279" s="27"/>
      <c r="E279" s="20"/>
      <c r="F279" s="20"/>
      <c r="G279" s="53"/>
      <c r="H279" s="53"/>
      <c r="I279" s="53"/>
      <c r="J279" s="22">
        <v>709</v>
      </c>
      <c r="K279" s="23">
        <v>110810800</v>
      </c>
      <c r="L279" s="47">
        <v>610</v>
      </c>
      <c r="M279" s="26">
        <v>153100</v>
      </c>
      <c r="N279" s="26">
        <v>153100</v>
      </c>
      <c r="O279" s="26">
        <v>245000</v>
      </c>
      <c r="P279" s="26">
        <v>245000</v>
      </c>
      <c r="Q279" s="26">
        <v>245000</v>
      </c>
    </row>
    <row r="280" spans="1:18" x14ac:dyDescent="0.2">
      <c r="A280" s="38"/>
      <c r="B280" s="21" t="s">
        <v>220</v>
      </c>
      <c r="C280" s="18">
        <v>301010022</v>
      </c>
      <c r="D280" s="27"/>
      <c r="E280" s="20"/>
      <c r="F280" s="20"/>
      <c r="G280" s="53"/>
      <c r="H280" s="53"/>
      <c r="I280" s="53"/>
      <c r="J280" s="22">
        <v>709</v>
      </c>
      <c r="K280" s="23">
        <v>110810800</v>
      </c>
      <c r="L280" s="47">
        <v>620</v>
      </c>
      <c r="M280" s="26">
        <v>91900</v>
      </c>
      <c r="N280" s="26">
        <v>91900</v>
      </c>
      <c r="O280" s="26">
        <v>0</v>
      </c>
      <c r="P280" s="26">
        <v>0</v>
      </c>
      <c r="Q280" s="26">
        <v>0</v>
      </c>
    </row>
    <row r="281" spans="1:18" x14ac:dyDescent="0.2">
      <c r="A281" s="38"/>
      <c r="B281" s="21" t="s">
        <v>217</v>
      </c>
      <c r="C281" s="18">
        <v>301010022</v>
      </c>
      <c r="D281" s="27"/>
      <c r="E281" s="20"/>
      <c r="F281" s="20"/>
      <c r="G281" s="53"/>
      <c r="H281" s="53"/>
      <c r="I281" s="53"/>
      <c r="J281" s="22">
        <v>709</v>
      </c>
      <c r="K281" s="23">
        <v>710210670</v>
      </c>
      <c r="L281" s="47">
        <v>350</v>
      </c>
      <c r="M281" s="26">
        <v>15000</v>
      </c>
      <c r="N281" s="26">
        <v>15000</v>
      </c>
      <c r="O281" s="26">
        <v>0</v>
      </c>
      <c r="P281" s="26">
        <v>0</v>
      </c>
      <c r="Q281" s="26">
        <v>0</v>
      </c>
    </row>
    <row r="282" spans="1:18" x14ac:dyDescent="0.2">
      <c r="A282" s="38"/>
      <c r="B282" s="21" t="s">
        <v>217</v>
      </c>
      <c r="C282" s="18">
        <v>301010022</v>
      </c>
      <c r="D282" s="27"/>
      <c r="E282" s="20"/>
      <c r="F282" s="20"/>
      <c r="G282" s="53"/>
      <c r="H282" s="53"/>
      <c r="I282" s="53"/>
      <c r="J282" s="22">
        <v>709</v>
      </c>
      <c r="K282" s="23">
        <v>710240020</v>
      </c>
      <c r="L282" s="47">
        <v>330</v>
      </c>
      <c r="M282" s="26">
        <v>0</v>
      </c>
      <c r="N282" s="26">
        <v>0</v>
      </c>
      <c r="O282" s="26">
        <v>45000</v>
      </c>
      <c r="P282" s="26">
        <v>45000</v>
      </c>
      <c r="Q282" s="26">
        <v>45000</v>
      </c>
    </row>
    <row r="283" spans="1:18" s="17" customFormat="1" ht="73.8" customHeight="1" x14ac:dyDescent="0.25">
      <c r="A283" s="82">
        <v>303000000</v>
      </c>
      <c r="B283" s="11"/>
      <c r="C283" s="12">
        <v>301010023</v>
      </c>
      <c r="D283" s="242" t="s">
        <v>480</v>
      </c>
      <c r="E283" s="242"/>
      <c r="F283" s="242"/>
      <c r="G283" s="59"/>
      <c r="H283" s="59"/>
      <c r="I283" s="59"/>
      <c r="J283" s="13"/>
      <c r="K283" s="14"/>
      <c r="L283" s="46"/>
      <c r="M283" s="15">
        <f>SUM(M285:M285)</f>
        <v>382200</v>
      </c>
      <c r="N283" s="15">
        <f>SUM(N285:N285)</f>
        <v>126300</v>
      </c>
      <c r="O283" s="15">
        <f>SUM(O285:O285)</f>
        <v>0</v>
      </c>
      <c r="P283" s="15">
        <f>SUM(P285:P285)</f>
        <v>0</v>
      </c>
      <c r="Q283" s="15">
        <f>SUM(Q285:Q285)</f>
        <v>0</v>
      </c>
      <c r="R283" s="16"/>
    </row>
    <row r="284" spans="1:18" ht="40.799999999999997" x14ac:dyDescent="0.2">
      <c r="A284" s="38"/>
      <c r="B284" s="21"/>
      <c r="C284" s="18">
        <v>301010023</v>
      </c>
      <c r="D284" s="27"/>
      <c r="E284" s="20"/>
      <c r="F284" s="29" t="s">
        <v>164</v>
      </c>
      <c r="G284" s="62" t="s">
        <v>59</v>
      </c>
      <c r="H284" s="63">
        <v>42005</v>
      </c>
      <c r="I284" s="53"/>
      <c r="J284" s="22"/>
      <c r="K284" s="23"/>
      <c r="L284" s="47"/>
      <c r="M284" s="26"/>
      <c r="N284" s="26"/>
      <c r="O284" s="26"/>
      <c r="P284" s="25"/>
      <c r="Q284" s="25"/>
    </row>
    <row r="285" spans="1:18" x14ac:dyDescent="0.2">
      <c r="A285" s="38"/>
      <c r="B285" s="21" t="s">
        <v>213</v>
      </c>
      <c r="C285" s="18">
        <v>301010023</v>
      </c>
      <c r="D285" s="27"/>
      <c r="E285" s="20"/>
      <c r="F285" s="20"/>
      <c r="G285" s="53"/>
      <c r="H285" s="53"/>
      <c r="I285" s="53"/>
      <c r="J285" s="22">
        <v>902</v>
      </c>
      <c r="K285" s="28">
        <v>310410120</v>
      </c>
      <c r="L285" s="47">
        <v>410</v>
      </c>
      <c r="M285" s="26">
        <v>382200</v>
      </c>
      <c r="N285" s="26">
        <v>126300</v>
      </c>
      <c r="O285" s="26">
        <v>0</v>
      </c>
      <c r="P285" s="26">
        <v>0</v>
      </c>
      <c r="Q285" s="26">
        <v>0</v>
      </c>
    </row>
    <row r="286" spans="1:18" s="17" customFormat="1" ht="39" customHeight="1" x14ac:dyDescent="0.25">
      <c r="A286" s="82">
        <v>303000000</v>
      </c>
      <c r="B286" s="11"/>
      <c r="C286" s="12">
        <v>301010024</v>
      </c>
      <c r="D286" s="242" t="s">
        <v>309</v>
      </c>
      <c r="E286" s="242"/>
      <c r="F286" s="242"/>
      <c r="G286" s="59"/>
      <c r="H286" s="59"/>
      <c r="I286" s="59"/>
      <c r="J286" s="13"/>
      <c r="K286" s="14"/>
      <c r="L286" s="46"/>
      <c r="M286" s="15">
        <f>SUM(M288:M288)</f>
        <v>160000</v>
      </c>
      <c r="N286" s="15">
        <f>SUM(N288:N288)</f>
        <v>104000</v>
      </c>
      <c r="O286" s="15">
        <f>SUM(O288:O288)</f>
        <v>0</v>
      </c>
      <c r="P286" s="15">
        <f>SUM(P288:P288)</f>
        <v>0</v>
      </c>
      <c r="Q286" s="15">
        <f>SUM(Q288:Q288)</f>
        <v>0</v>
      </c>
      <c r="R286" s="16"/>
    </row>
    <row r="287" spans="1:18" ht="40.799999999999997" x14ac:dyDescent="0.2">
      <c r="A287" s="38"/>
      <c r="B287" s="21"/>
      <c r="C287" s="18">
        <v>301010024</v>
      </c>
      <c r="D287" s="27"/>
      <c r="E287" s="20"/>
      <c r="F287" s="29" t="s">
        <v>164</v>
      </c>
      <c r="G287" s="62" t="s">
        <v>59</v>
      </c>
      <c r="H287" s="63">
        <v>42005</v>
      </c>
      <c r="I287" s="53"/>
      <c r="J287" s="22"/>
      <c r="K287" s="23"/>
      <c r="L287" s="47"/>
      <c r="M287" s="26"/>
      <c r="N287" s="26"/>
      <c r="O287" s="26"/>
      <c r="P287" s="25"/>
      <c r="Q287" s="25"/>
    </row>
    <row r="288" spans="1:18" x14ac:dyDescent="0.2">
      <c r="A288" s="38"/>
      <c r="B288" s="21" t="s">
        <v>213</v>
      </c>
      <c r="C288" s="18">
        <v>301010024</v>
      </c>
      <c r="D288" s="27"/>
      <c r="E288" s="20"/>
      <c r="F288" s="20"/>
      <c r="G288" s="53"/>
      <c r="H288" s="53"/>
      <c r="I288" s="53"/>
      <c r="J288" s="22">
        <v>503</v>
      </c>
      <c r="K288" s="28" t="s">
        <v>316</v>
      </c>
      <c r="L288" s="47">
        <v>240</v>
      </c>
      <c r="M288" s="26">
        <v>160000</v>
      </c>
      <c r="N288" s="26">
        <v>104000</v>
      </c>
      <c r="O288" s="26">
        <v>0</v>
      </c>
      <c r="P288" s="26">
        <v>0</v>
      </c>
      <c r="Q288" s="26">
        <v>0</v>
      </c>
    </row>
    <row r="289" spans="1:18" s="17" customFormat="1" ht="265.8" customHeight="1" x14ac:dyDescent="0.25">
      <c r="A289" s="82">
        <v>301000000</v>
      </c>
      <c r="B289" s="11"/>
      <c r="C289" s="12">
        <v>301010025</v>
      </c>
      <c r="D289" s="242" t="s">
        <v>586</v>
      </c>
      <c r="E289" s="242"/>
      <c r="F289" s="242"/>
      <c r="G289" s="59"/>
      <c r="H289" s="59"/>
      <c r="I289" s="59"/>
      <c r="J289" s="13"/>
      <c r="K289" s="14"/>
      <c r="L289" s="46"/>
      <c r="M289" s="15">
        <f t="shared" ref="M289:P289" si="3">SUM(M291:M296)</f>
        <v>1687400</v>
      </c>
      <c r="N289" s="15">
        <f t="shared" si="3"/>
        <v>1526300</v>
      </c>
      <c r="O289" s="15">
        <f t="shared" si="3"/>
        <v>1261500</v>
      </c>
      <c r="P289" s="15">
        <f t="shared" si="3"/>
        <v>769300</v>
      </c>
      <c r="Q289" s="15">
        <f t="shared" ref="Q289" si="4">SUM(Q291:Q296)</f>
        <v>369300</v>
      </c>
      <c r="R289" s="16"/>
    </row>
    <row r="290" spans="1:18" ht="20.399999999999999" x14ac:dyDescent="0.2">
      <c r="A290" s="38"/>
      <c r="B290" s="21"/>
      <c r="C290" s="18">
        <v>301010025</v>
      </c>
      <c r="D290" s="27"/>
      <c r="E290" s="20"/>
      <c r="F290" s="20" t="s">
        <v>131</v>
      </c>
      <c r="G290" s="54" t="s">
        <v>92</v>
      </c>
      <c r="H290" s="54">
        <v>40903</v>
      </c>
      <c r="I290" s="53"/>
      <c r="J290" s="22"/>
      <c r="K290" s="23"/>
      <c r="L290" s="47"/>
      <c r="M290" s="26"/>
      <c r="N290" s="26"/>
      <c r="O290" s="26"/>
      <c r="P290" s="25"/>
      <c r="Q290" s="25"/>
    </row>
    <row r="291" spans="1:18" ht="30.6" x14ac:dyDescent="0.2">
      <c r="A291" s="38"/>
      <c r="B291" s="21"/>
      <c r="C291" s="18">
        <v>301010025</v>
      </c>
      <c r="D291" s="27"/>
      <c r="E291" s="20"/>
      <c r="F291" s="20" t="s">
        <v>57</v>
      </c>
      <c r="G291" s="53" t="s">
        <v>92</v>
      </c>
      <c r="H291" s="54">
        <v>42005</v>
      </c>
      <c r="I291" s="53"/>
      <c r="J291" s="22"/>
      <c r="K291" s="23"/>
      <c r="L291" s="47"/>
      <c r="M291" s="26"/>
      <c r="N291" s="26"/>
      <c r="O291" s="26"/>
      <c r="P291" s="25"/>
      <c r="Q291" s="25"/>
    </row>
    <row r="292" spans="1:18" x14ac:dyDescent="0.2">
      <c r="A292" s="38"/>
      <c r="B292" s="21" t="s">
        <v>213</v>
      </c>
      <c r="C292" s="18">
        <v>301010025</v>
      </c>
      <c r="D292" s="27"/>
      <c r="E292" s="20"/>
      <c r="F292" s="20"/>
      <c r="G292" s="53"/>
      <c r="H292" s="53"/>
      <c r="I292" s="53"/>
      <c r="J292" s="22">
        <v>412</v>
      </c>
      <c r="K292" s="23">
        <v>360100590</v>
      </c>
      <c r="L292" s="47">
        <v>610</v>
      </c>
      <c r="M292" s="26">
        <v>251400</v>
      </c>
      <c r="N292" s="26">
        <v>251400</v>
      </c>
      <c r="O292" s="26">
        <v>261500</v>
      </c>
      <c r="P292" s="26">
        <v>269300</v>
      </c>
      <c r="Q292" s="26">
        <v>269300</v>
      </c>
    </row>
    <row r="293" spans="1:18" x14ac:dyDescent="0.2">
      <c r="A293" s="38"/>
      <c r="B293" s="21" t="s">
        <v>213</v>
      </c>
      <c r="C293" s="18">
        <v>301010025</v>
      </c>
      <c r="D293" s="27"/>
      <c r="E293" s="20"/>
      <c r="F293" s="20"/>
      <c r="G293" s="53"/>
      <c r="H293" s="53"/>
      <c r="I293" s="53"/>
      <c r="J293" s="22">
        <v>412</v>
      </c>
      <c r="K293" s="23">
        <v>360210050</v>
      </c>
      <c r="L293" s="47">
        <v>240</v>
      </c>
      <c r="M293" s="26">
        <v>760000</v>
      </c>
      <c r="N293" s="26">
        <v>759000</v>
      </c>
      <c r="O293" s="26">
        <v>0</v>
      </c>
      <c r="P293" s="26">
        <v>0</v>
      </c>
      <c r="Q293" s="26">
        <v>0</v>
      </c>
    </row>
    <row r="294" spans="1:18" x14ac:dyDescent="0.2">
      <c r="A294" s="38"/>
      <c r="B294" s="21" t="s">
        <v>213</v>
      </c>
      <c r="C294" s="18">
        <v>301010025</v>
      </c>
      <c r="D294" s="27"/>
      <c r="E294" s="20"/>
      <c r="F294" s="20"/>
      <c r="G294" s="53"/>
      <c r="H294" s="53"/>
      <c r="I294" s="53"/>
      <c r="J294" s="22">
        <v>412</v>
      </c>
      <c r="K294" s="23">
        <v>360210040</v>
      </c>
      <c r="L294" s="47">
        <v>240</v>
      </c>
      <c r="M294" s="26">
        <v>0</v>
      </c>
      <c r="N294" s="26">
        <v>0</v>
      </c>
      <c r="O294" s="26">
        <v>500000</v>
      </c>
      <c r="P294" s="26">
        <v>500000</v>
      </c>
      <c r="Q294" s="26">
        <v>100000</v>
      </c>
    </row>
    <row r="295" spans="1:18" x14ac:dyDescent="0.2">
      <c r="A295" s="38"/>
      <c r="B295" s="21" t="s">
        <v>213</v>
      </c>
      <c r="C295" s="18">
        <v>301010025</v>
      </c>
      <c r="D295" s="27"/>
      <c r="E295" s="20"/>
      <c r="F295" s="20"/>
      <c r="G295" s="53"/>
      <c r="H295" s="53"/>
      <c r="I295" s="53"/>
      <c r="J295" s="22">
        <v>412</v>
      </c>
      <c r="K295" s="23">
        <v>360210140</v>
      </c>
      <c r="L295" s="47">
        <v>240</v>
      </c>
      <c r="M295" s="26">
        <v>676000</v>
      </c>
      <c r="N295" s="26">
        <v>515900</v>
      </c>
      <c r="O295" s="26">
        <v>500000</v>
      </c>
      <c r="P295" s="26">
        <v>0</v>
      </c>
      <c r="Q295" s="26">
        <v>0</v>
      </c>
    </row>
    <row r="296" spans="1:18" x14ac:dyDescent="0.2">
      <c r="A296" s="38"/>
      <c r="B296" s="21" t="s">
        <v>213</v>
      </c>
      <c r="C296" s="18">
        <v>301010025</v>
      </c>
      <c r="D296" s="27"/>
      <c r="E296" s="20"/>
      <c r="F296" s="20"/>
      <c r="G296" s="53"/>
      <c r="H296" s="53"/>
      <c r="I296" s="53"/>
      <c r="J296" s="22">
        <v>412</v>
      </c>
      <c r="K296" s="23">
        <v>360210200</v>
      </c>
      <c r="L296" s="47">
        <v>240</v>
      </c>
      <c r="M296" s="26">
        <v>0</v>
      </c>
      <c r="N296" s="26">
        <v>0</v>
      </c>
      <c r="O296" s="26">
        <v>0</v>
      </c>
      <c r="P296" s="26">
        <v>0</v>
      </c>
      <c r="Q296" s="26">
        <v>0</v>
      </c>
    </row>
    <row r="297" spans="1:18" s="17" customFormat="1" ht="29.4" customHeight="1" x14ac:dyDescent="0.25">
      <c r="A297" s="82">
        <v>301000000</v>
      </c>
      <c r="B297" s="11"/>
      <c r="C297" s="12">
        <v>301010031</v>
      </c>
      <c r="D297" s="242" t="s">
        <v>31</v>
      </c>
      <c r="E297" s="242"/>
      <c r="F297" s="242"/>
      <c r="G297" s="59"/>
      <c r="H297" s="59"/>
      <c r="I297" s="59"/>
      <c r="J297" s="13"/>
      <c r="K297" s="14"/>
      <c r="L297" s="46"/>
      <c r="M297" s="15">
        <f>SUM(M301:M309)</f>
        <v>9813800</v>
      </c>
      <c r="N297" s="15">
        <f>SUM(N301:N309)</f>
        <v>6026700</v>
      </c>
      <c r="O297" s="15">
        <f>SUM(O301:O309)</f>
        <v>8062200</v>
      </c>
      <c r="P297" s="15">
        <f>SUM(P301:P309)</f>
        <v>7830600</v>
      </c>
      <c r="Q297" s="15">
        <f>SUM(Q301:Q309)</f>
        <v>7293800</v>
      </c>
      <c r="R297" s="16"/>
    </row>
    <row r="298" spans="1:18" ht="20.399999999999999" x14ac:dyDescent="0.2">
      <c r="A298" s="38"/>
      <c r="B298" s="21"/>
      <c r="C298" s="18">
        <v>301010031</v>
      </c>
      <c r="D298" s="27"/>
      <c r="E298" s="20"/>
      <c r="F298" s="20" t="s">
        <v>133</v>
      </c>
      <c r="G298" s="53" t="s">
        <v>92</v>
      </c>
      <c r="H298" s="54">
        <v>42005</v>
      </c>
      <c r="I298" s="53"/>
      <c r="J298" s="22"/>
      <c r="K298" s="23"/>
      <c r="L298" s="47"/>
      <c r="M298" s="26"/>
      <c r="N298" s="26"/>
      <c r="O298" s="26"/>
      <c r="P298" s="25"/>
      <c r="Q298" s="25"/>
    </row>
    <row r="299" spans="1:18" ht="20.399999999999999" x14ac:dyDescent="0.2">
      <c r="A299" s="38"/>
      <c r="B299" s="21"/>
      <c r="C299" s="18">
        <v>301010031</v>
      </c>
      <c r="D299" s="27"/>
      <c r="E299" s="20"/>
      <c r="F299" s="20" t="s">
        <v>63</v>
      </c>
      <c r="G299" s="53" t="s">
        <v>92</v>
      </c>
      <c r="H299" s="54">
        <v>42005</v>
      </c>
      <c r="I299" s="53"/>
      <c r="J299" s="22"/>
      <c r="K299" s="28"/>
      <c r="L299" s="47"/>
      <c r="M299" s="26"/>
      <c r="N299" s="26"/>
      <c r="O299" s="26"/>
      <c r="P299" s="25"/>
      <c r="Q299" s="25"/>
    </row>
    <row r="300" spans="1:18" ht="20.399999999999999" x14ac:dyDescent="0.2">
      <c r="A300" s="38"/>
      <c r="B300" s="21"/>
      <c r="C300" s="18">
        <v>301010031</v>
      </c>
      <c r="D300" s="27"/>
      <c r="E300" s="20"/>
      <c r="F300" s="20" t="s">
        <v>132</v>
      </c>
      <c r="G300" s="53" t="s">
        <v>92</v>
      </c>
      <c r="H300" s="54">
        <v>42719</v>
      </c>
      <c r="I300" s="53"/>
      <c r="J300" s="22"/>
      <c r="K300" s="23"/>
      <c r="L300" s="47"/>
      <c r="M300" s="26"/>
      <c r="N300" s="26"/>
      <c r="O300" s="26"/>
      <c r="P300" s="25"/>
      <c r="Q300" s="25"/>
    </row>
    <row r="301" spans="1:18" x14ac:dyDescent="0.2">
      <c r="A301" s="38"/>
      <c r="B301" s="21" t="s">
        <v>217</v>
      </c>
      <c r="C301" s="18">
        <v>301010031</v>
      </c>
      <c r="D301" s="27"/>
      <c r="E301" s="20"/>
      <c r="F301" s="20"/>
      <c r="G301" s="53"/>
      <c r="H301" s="53"/>
      <c r="I301" s="53"/>
      <c r="J301" s="22">
        <v>801</v>
      </c>
      <c r="K301" s="28">
        <v>610110460</v>
      </c>
      <c r="L301" s="47">
        <v>240</v>
      </c>
      <c r="M301" s="26">
        <v>0</v>
      </c>
      <c r="N301" s="26">
        <v>0</v>
      </c>
      <c r="O301" s="26">
        <v>43500</v>
      </c>
      <c r="P301" s="26">
        <v>43500</v>
      </c>
      <c r="Q301" s="26">
        <v>43500</v>
      </c>
    </row>
    <row r="302" spans="1:18" x14ac:dyDescent="0.2">
      <c r="A302" s="38"/>
      <c r="B302" s="21" t="s">
        <v>217</v>
      </c>
      <c r="C302" s="18">
        <v>301010031</v>
      </c>
      <c r="D302" s="27"/>
      <c r="E302" s="20"/>
      <c r="F302" s="20"/>
      <c r="G302" s="53"/>
      <c r="H302" s="53"/>
      <c r="I302" s="53"/>
      <c r="J302" s="22">
        <v>801</v>
      </c>
      <c r="K302" s="28">
        <v>650110280</v>
      </c>
      <c r="L302" s="47">
        <v>240</v>
      </c>
      <c r="M302" s="26">
        <v>0</v>
      </c>
      <c r="N302" s="26">
        <v>0</v>
      </c>
      <c r="O302" s="26">
        <v>29000</v>
      </c>
      <c r="P302" s="26">
        <v>16000</v>
      </c>
      <c r="Q302" s="26">
        <v>16000</v>
      </c>
    </row>
    <row r="303" spans="1:18" x14ac:dyDescent="0.2">
      <c r="A303" s="38"/>
      <c r="B303" s="21" t="s">
        <v>217</v>
      </c>
      <c r="C303" s="18">
        <v>301010031</v>
      </c>
      <c r="D303" s="27"/>
      <c r="E303" s="20"/>
      <c r="F303" s="20"/>
      <c r="G303" s="53"/>
      <c r="H303" s="53"/>
      <c r="I303" s="53"/>
      <c r="J303" s="22">
        <v>801</v>
      </c>
      <c r="K303" s="28">
        <v>710300590</v>
      </c>
      <c r="L303" s="47">
        <v>110</v>
      </c>
      <c r="M303" s="26">
        <v>5034600</v>
      </c>
      <c r="N303" s="26">
        <v>5032400</v>
      </c>
      <c r="O303" s="26">
        <v>6237700</v>
      </c>
      <c r="P303" s="26">
        <v>6237700</v>
      </c>
      <c r="Q303" s="26">
        <v>6237700</v>
      </c>
    </row>
    <row r="304" spans="1:18" x14ac:dyDescent="0.2">
      <c r="A304" s="38"/>
      <c r="B304" s="21" t="s">
        <v>217</v>
      </c>
      <c r="C304" s="18">
        <v>301010031</v>
      </c>
      <c r="D304" s="27"/>
      <c r="E304" s="20"/>
      <c r="F304" s="20"/>
      <c r="G304" s="53"/>
      <c r="H304" s="53"/>
      <c r="I304" s="53"/>
      <c r="J304" s="22">
        <v>801</v>
      </c>
      <c r="K304" s="28">
        <v>710300590</v>
      </c>
      <c r="L304" s="47">
        <v>240</v>
      </c>
      <c r="M304" s="26">
        <v>349500</v>
      </c>
      <c r="N304" s="26">
        <v>278000</v>
      </c>
      <c r="O304" s="26">
        <v>876900</v>
      </c>
      <c r="P304" s="26">
        <v>794900</v>
      </c>
      <c r="Q304" s="26">
        <v>794900</v>
      </c>
    </row>
    <row r="305" spans="1:18" x14ac:dyDescent="0.2">
      <c r="A305" s="38">
        <v>301000000</v>
      </c>
      <c r="B305" s="21" t="s">
        <v>217</v>
      </c>
      <c r="C305" s="18">
        <v>301010031</v>
      </c>
      <c r="D305" s="27"/>
      <c r="E305" s="20"/>
      <c r="F305" s="20"/>
      <c r="G305" s="53"/>
      <c r="H305" s="53"/>
      <c r="I305" s="53"/>
      <c r="J305" s="22">
        <v>801</v>
      </c>
      <c r="K305" s="28">
        <v>710300590</v>
      </c>
      <c r="L305" s="47">
        <v>850</v>
      </c>
      <c r="M305" s="26">
        <v>500</v>
      </c>
      <c r="N305" s="26">
        <v>0</v>
      </c>
      <c r="O305" s="26">
        <v>91900</v>
      </c>
      <c r="P305" s="26">
        <v>91900</v>
      </c>
      <c r="Q305" s="26">
        <v>91900</v>
      </c>
    </row>
    <row r="306" spans="1:18" x14ac:dyDescent="0.2">
      <c r="A306" s="38"/>
      <c r="B306" s="21" t="s">
        <v>217</v>
      </c>
      <c r="C306" s="18">
        <v>301010031</v>
      </c>
      <c r="D306" s="27"/>
      <c r="E306" s="20"/>
      <c r="F306" s="20"/>
      <c r="G306" s="53"/>
      <c r="H306" s="53"/>
      <c r="I306" s="53"/>
      <c r="J306" s="22">
        <v>801</v>
      </c>
      <c r="K306" s="28">
        <v>710311390</v>
      </c>
      <c r="L306" s="47">
        <v>110</v>
      </c>
      <c r="M306" s="26">
        <v>15000</v>
      </c>
      <c r="N306" s="26">
        <v>11100</v>
      </c>
      <c r="O306" s="26">
        <v>15000</v>
      </c>
      <c r="P306" s="26">
        <v>15000</v>
      </c>
      <c r="Q306" s="26">
        <v>15000</v>
      </c>
    </row>
    <row r="307" spans="1:18" x14ac:dyDescent="0.2">
      <c r="A307" s="38"/>
      <c r="B307" s="21" t="s">
        <v>214</v>
      </c>
      <c r="C307" s="18">
        <v>301010031</v>
      </c>
      <c r="D307" s="27"/>
      <c r="E307" s="20"/>
      <c r="F307" s="20"/>
      <c r="G307" s="53"/>
      <c r="H307" s="53"/>
      <c r="I307" s="53"/>
      <c r="J307" s="22">
        <v>801</v>
      </c>
      <c r="K307" s="28">
        <v>710310820</v>
      </c>
      <c r="L307" s="47">
        <v>410</v>
      </c>
      <c r="M307" s="26">
        <v>3709000</v>
      </c>
      <c r="N307" s="26">
        <v>0</v>
      </c>
      <c r="O307" s="26">
        <v>0</v>
      </c>
      <c r="P307" s="26">
        <v>0</v>
      </c>
      <c r="Q307" s="26">
        <v>0</v>
      </c>
    </row>
    <row r="308" spans="1:18" x14ac:dyDescent="0.2">
      <c r="A308" s="38"/>
      <c r="B308" s="21" t="s">
        <v>217</v>
      </c>
      <c r="C308" s="18">
        <v>301010031</v>
      </c>
      <c r="D308" s="27"/>
      <c r="E308" s="20"/>
      <c r="F308" s="20"/>
      <c r="G308" s="53"/>
      <c r="H308" s="53"/>
      <c r="I308" s="53"/>
      <c r="J308" s="22">
        <v>801</v>
      </c>
      <c r="K308" s="28" t="s">
        <v>321</v>
      </c>
      <c r="L308" s="47">
        <v>240</v>
      </c>
      <c r="M308" s="26">
        <v>0</v>
      </c>
      <c r="N308" s="26">
        <v>0</v>
      </c>
      <c r="O308" s="26">
        <v>63000</v>
      </c>
      <c r="P308" s="26">
        <v>0</v>
      </c>
      <c r="Q308" s="26">
        <v>0</v>
      </c>
    </row>
    <row r="309" spans="1:18" x14ac:dyDescent="0.2">
      <c r="A309" s="38"/>
      <c r="B309" s="21" t="s">
        <v>217</v>
      </c>
      <c r="C309" s="18">
        <v>301010031</v>
      </c>
      <c r="D309" s="27"/>
      <c r="E309" s="20"/>
      <c r="F309" s="20"/>
      <c r="G309" s="53"/>
      <c r="H309" s="53"/>
      <c r="I309" s="53"/>
      <c r="J309" s="22">
        <v>801</v>
      </c>
      <c r="K309" s="28" t="s">
        <v>364</v>
      </c>
      <c r="L309" s="47">
        <v>240</v>
      </c>
      <c r="M309" s="26">
        <v>705200</v>
      </c>
      <c r="N309" s="26">
        <v>705200</v>
      </c>
      <c r="O309" s="26">
        <v>705200</v>
      </c>
      <c r="P309" s="26">
        <v>631600</v>
      </c>
      <c r="Q309" s="26">
        <v>94800</v>
      </c>
    </row>
    <row r="310" spans="1:18" s="17" customFormat="1" ht="27.6" customHeight="1" x14ac:dyDescent="0.25">
      <c r="A310" s="82">
        <v>301000000</v>
      </c>
      <c r="B310" s="11"/>
      <c r="C310" s="12">
        <v>301010032</v>
      </c>
      <c r="D310" s="242" t="s">
        <v>30</v>
      </c>
      <c r="E310" s="242"/>
      <c r="F310" s="242"/>
      <c r="G310" s="59"/>
      <c r="H310" s="59"/>
      <c r="I310" s="59"/>
      <c r="J310" s="13"/>
      <c r="K310" s="30"/>
      <c r="L310" s="46"/>
      <c r="M310" s="15">
        <f t="shared" ref="M310:P310" si="5">SUM(M315:M322)</f>
        <v>26920300</v>
      </c>
      <c r="N310" s="15">
        <f t="shared" si="5"/>
        <v>26634200</v>
      </c>
      <c r="O310" s="15">
        <f t="shared" si="5"/>
        <v>26606000</v>
      </c>
      <c r="P310" s="15">
        <f t="shared" si="5"/>
        <v>25860900</v>
      </c>
      <c r="Q310" s="15">
        <f t="shared" ref="Q310" si="6">SUM(Q315:Q322)</f>
        <v>25875900</v>
      </c>
      <c r="R310" s="16"/>
    </row>
    <row r="311" spans="1:18" ht="20.399999999999999" x14ac:dyDescent="0.2">
      <c r="A311" s="38"/>
      <c r="B311" s="21"/>
      <c r="C311" s="18">
        <v>301010032</v>
      </c>
      <c r="D311" s="27"/>
      <c r="E311" s="20"/>
      <c r="F311" s="20" t="s">
        <v>134</v>
      </c>
      <c r="G311" s="53" t="s">
        <v>92</v>
      </c>
      <c r="H311" s="54">
        <v>42005</v>
      </c>
      <c r="I311" s="53"/>
      <c r="J311" s="22"/>
      <c r="K311" s="28"/>
      <c r="L311" s="47"/>
      <c r="M311" s="26"/>
      <c r="N311" s="26"/>
      <c r="O311" s="26"/>
      <c r="P311" s="25"/>
      <c r="Q311" s="25"/>
    </row>
    <row r="312" spans="1:18" ht="20.399999999999999" x14ac:dyDescent="0.2">
      <c r="A312" s="38"/>
      <c r="B312" s="21"/>
      <c r="C312" s="18">
        <v>301010032</v>
      </c>
      <c r="D312" s="27"/>
      <c r="E312" s="20"/>
      <c r="F312" s="20" t="s">
        <v>63</v>
      </c>
      <c r="G312" s="53" t="s">
        <v>92</v>
      </c>
      <c r="H312" s="54">
        <v>42005</v>
      </c>
      <c r="I312" s="53"/>
      <c r="J312" s="22"/>
      <c r="K312" s="28"/>
      <c r="L312" s="47"/>
      <c r="M312" s="26"/>
      <c r="N312" s="26"/>
      <c r="O312" s="26"/>
      <c r="P312" s="25"/>
      <c r="Q312" s="25"/>
    </row>
    <row r="313" spans="1:18" ht="20.399999999999999" x14ac:dyDescent="0.2">
      <c r="A313" s="38"/>
      <c r="B313" s="21"/>
      <c r="C313" s="18">
        <v>301010032</v>
      </c>
      <c r="D313" s="27"/>
      <c r="E313" s="20"/>
      <c r="F313" s="20" t="s">
        <v>135</v>
      </c>
      <c r="G313" s="53" t="s">
        <v>92</v>
      </c>
      <c r="H313" s="54">
        <v>42719</v>
      </c>
      <c r="I313" s="53"/>
      <c r="J313" s="22"/>
      <c r="K313" s="28"/>
      <c r="L313" s="47"/>
      <c r="M313" s="26"/>
      <c r="N313" s="26"/>
      <c r="O313" s="26"/>
      <c r="P313" s="25"/>
      <c r="Q313" s="25"/>
    </row>
    <row r="314" spans="1:18" ht="20.399999999999999" x14ac:dyDescent="0.2">
      <c r="A314" s="38"/>
      <c r="B314" s="21"/>
      <c r="C314" s="18">
        <v>301010032</v>
      </c>
      <c r="D314" s="27"/>
      <c r="E314" s="20"/>
      <c r="F314" s="20" t="s">
        <v>136</v>
      </c>
      <c r="G314" s="53" t="s">
        <v>92</v>
      </c>
      <c r="H314" s="54">
        <v>42725</v>
      </c>
      <c r="I314" s="53"/>
      <c r="J314" s="22"/>
      <c r="K314" s="28"/>
      <c r="L314" s="47"/>
      <c r="M314" s="26"/>
      <c r="N314" s="26"/>
      <c r="O314" s="26"/>
      <c r="P314" s="25"/>
      <c r="Q314" s="25"/>
    </row>
    <row r="315" spans="1:18" x14ac:dyDescent="0.2">
      <c r="A315" s="38"/>
      <c r="B315" s="21" t="s">
        <v>217</v>
      </c>
      <c r="C315" s="18">
        <v>301010032</v>
      </c>
      <c r="D315" s="27"/>
      <c r="E315" s="20"/>
      <c r="F315" s="20"/>
      <c r="G315" s="53"/>
      <c r="H315" s="53"/>
      <c r="I315" s="53"/>
      <c r="J315" s="22">
        <v>804</v>
      </c>
      <c r="K315" s="28">
        <v>650110280</v>
      </c>
      <c r="L315" s="47">
        <v>240</v>
      </c>
      <c r="M315" s="26">
        <v>24600</v>
      </c>
      <c r="N315" s="26">
        <v>24100</v>
      </c>
      <c r="O315" s="26">
        <v>24600</v>
      </c>
      <c r="P315" s="26">
        <v>24600</v>
      </c>
      <c r="Q315" s="26">
        <v>39600</v>
      </c>
    </row>
    <row r="316" spans="1:18" x14ac:dyDescent="0.2">
      <c r="A316" s="38"/>
      <c r="B316" s="21" t="s">
        <v>217</v>
      </c>
      <c r="C316" s="18">
        <v>301010032</v>
      </c>
      <c r="D316" s="27"/>
      <c r="E316" s="20"/>
      <c r="F316" s="20"/>
      <c r="G316" s="53"/>
      <c r="H316" s="53"/>
      <c r="I316" s="53"/>
      <c r="J316" s="22">
        <v>801</v>
      </c>
      <c r="K316" s="28">
        <v>710609810</v>
      </c>
      <c r="L316" s="47">
        <v>240</v>
      </c>
      <c r="M316" s="26">
        <v>4150000</v>
      </c>
      <c r="N316" s="26">
        <v>4037500</v>
      </c>
      <c r="O316" s="26">
        <v>1200000</v>
      </c>
      <c r="P316" s="26">
        <v>550000</v>
      </c>
      <c r="Q316" s="26">
        <v>550000</v>
      </c>
    </row>
    <row r="317" spans="1:18" x14ac:dyDescent="0.2">
      <c r="A317" s="38"/>
      <c r="B317" s="21" t="s">
        <v>217</v>
      </c>
      <c r="C317" s="18">
        <v>301010032</v>
      </c>
      <c r="D317" s="27"/>
      <c r="E317" s="20"/>
      <c r="F317" s="20"/>
      <c r="G317" s="53"/>
      <c r="H317" s="53"/>
      <c r="I317" s="53"/>
      <c r="J317" s="22">
        <v>804</v>
      </c>
      <c r="K317" s="28">
        <v>710400590</v>
      </c>
      <c r="L317" s="47">
        <v>110</v>
      </c>
      <c r="M317" s="26">
        <v>5571600</v>
      </c>
      <c r="N317" s="26">
        <v>5557000</v>
      </c>
      <c r="O317" s="26">
        <v>6393500</v>
      </c>
      <c r="P317" s="26">
        <v>6393500</v>
      </c>
      <c r="Q317" s="26">
        <v>6393500</v>
      </c>
    </row>
    <row r="318" spans="1:18" x14ac:dyDescent="0.2">
      <c r="A318" s="38"/>
      <c r="B318" s="21" t="s">
        <v>217</v>
      </c>
      <c r="C318" s="18">
        <v>301010032</v>
      </c>
      <c r="D318" s="27"/>
      <c r="E318" s="20"/>
      <c r="F318" s="20"/>
      <c r="G318" s="53"/>
      <c r="H318" s="53"/>
      <c r="I318" s="53"/>
      <c r="J318" s="22">
        <v>804</v>
      </c>
      <c r="K318" s="28">
        <v>710400590</v>
      </c>
      <c r="L318" s="47">
        <v>240</v>
      </c>
      <c r="M318" s="26">
        <v>536400</v>
      </c>
      <c r="N318" s="26">
        <v>504400</v>
      </c>
      <c r="O318" s="26">
        <v>547700</v>
      </c>
      <c r="P318" s="26">
        <v>384200</v>
      </c>
      <c r="Q318" s="26">
        <v>384200</v>
      </c>
    </row>
    <row r="319" spans="1:18" x14ac:dyDescent="0.2">
      <c r="A319" s="38">
        <v>301000000</v>
      </c>
      <c r="B319" s="21" t="s">
        <v>217</v>
      </c>
      <c r="C319" s="18">
        <v>301010032</v>
      </c>
      <c r="D319" s="27"/>
      <c r="E319" s="20"/>
      <c r="F319" s="20"/>
      <c r="G319" s="53"/>
      <c r="H319" s="53"/>
      <c r="I319" s="53"/>
      <c r="J319" s="22">
        <v>804</v>
      </c>
      <c r="K319" s="28">
        <v>710400590</v>
      </c>
      <c r="L319" s="47">
        <v>850</v>
      </c>
      <c r="M319" s="26">
        <v>14800</v>
      </c>
      <c r="N319" s="26">
        <v>13800</v>
      </c>
      <c r="O319" s="26">
        <v>13800</v>
      </c>
      <c r="P319" s="26">
        <v>13800</v>
      </c>
      <c r="Q319" s="26">
        <v>13800</v>
      </c>
    </row>
    <row r="320" spans="1:18" x14ac:dyDescent="0.2">
      <c r="A320" s="38"/>
      <c r="B320" s="21" t="s">
        <v>217</v>
      </c>
      <c r="C320" s="18">
        <v>301010032</v>
      </c>
      <c r="D320" s="27"/>
      <c r="E320" s="20"/>
      <c r="F320" s="20"/>
      <c r="G320" s="53"/>
      <c r="H320" s="53"/>
      <c r="I320" s="53"/>
      <c r="J320" s="22">
        <v>804</v>
      </c>
      <c r="K320" s="28">
        <v>710500590</v>
      </c>
      <c r="L320" s="47">
        <v>110</v>
      </c>
      <c r="M320" s="26">
        <v>14793600</v>
      </c>
      <c r="N320" s="26">
        <v>14751300</v>
      </c>
      <c r="O320" s="26">
        <v>16331200</v>
      </c>
      <c r="P320" s="26">
        <v>16814600</v>
      </c>
      <c r="Q320" s="26">
        <v>16814600</v>
      </c>
    </row>
    <row r="321" spans="1:18" x14ac:dyDescent="0.2">
      <c r="A321" s="38"/>
      <c r="B321" s="21" t="s">
        <v>217</v>
      </c>
      <c r="C321" s="18">
        <v>301010032</v>
      </c>
      <c r="D321" s="27"/>
      <c r="E321" s="20"/>
      <c r="F321" s="20"/>
      <c r="G321" s="53"/>
      <c r="H321" s="53"/>
      <c r="I321" s="53"/>
      <c r="J321" s="22">
        <v>804</v>
      </c>
      <c r="K321" s="28">
        <v>710500590</v>
      </c>
      <c r="L321" s="47">
        <v>240</v>
      </c>
      <c r="M321" s="26">
        <v>1819200</v>
      </c>
      <c r="N321" s="26">
        <v>1736200</v>
      </c>
      <c r="O321" s="26">
        <v>2085200</v>
      </c>
      <c r="P321" s="26">
        <v>1670200</v>
      </c>
      <c r="Q321" s="26">
        <v>1670200</v>
      </c>
    </row>
    <row r="322" spans="1:18" x14ac:dyDescent="0.2">
      <c r="A322" s="38">
        <v>301000000</v>
      </c>
      <c r="B322" s="21" t="s">
        <v>217</v>
      </c>
      <c r="C322" s="18">
        <v>301010032</v>
      </c>
      <c r="D322" s="27"/>
      <c r="E322" s="20"/>
      <c r="F322" s="20"/>
      <c r="G322" s="53"/>
      <c r="H322" s="53"/>
      <c r="I322" s="53"/>
      <c r="J322" s="22">
        <v>804</v>
      </c>
      <c r="K322" s="28">
        <v>710500590</v>
      </c>
      <c r="L322" s="47">
        <v>850</v>
      </c>
      <c r="M322" s="26">
        <v>10100</v>
      </c>
      <c r="N322" s="26">
        <v>9900</v>
      </c>
      <c r="O322" s="26">
        <v>10000</v>
      </c>
      <c r="P322" s="26">
        <v>10000</v>
      </c>
      <c r="Q322" s="26">
        <v>10000</v>
      </c>
    </row>
    <row r="323" spans="1:18" s="17" customFormat="1" ht="35.4" customHeight="1" x14ac:dyDescent="0.25">
      <c r="A323" s="82">
        <v>301000000</v>
      </c>
      <c r="B323" s="11"/>
      <c r="C323" s="12">
        <v>301010035</v>
      </c>
      <c r="D323" s="242" t="s">
        <v>29</v>
      </c>
      <c r="E323" s="242"/>
      <c r="F323" s="242"/>
      <c r="G323" s="59"/>
      <c r="H323" s="59"/>
      <c r="I323" s="59"/>
      <c r="J323" s="13"/>
      <c r="K323" s="30"/>
      <c r="L323" s="46"/>
      <c r="M323" s="15">
        <f t="shared" ref="M323:P323" si="7">SUM(M325)</f>
        <v>100000</v>
      </c>
      <c r="N323" s="15">
        <f t="shared" si="7"/>
        <v>64200</v>
      </c>
      <c r="O323" s="15">
        <f t="shared" si="7"/>
        <v>322000</v>
      </c>
      <c r="P323" s="15">
        <f t="shared" si="7"/>
        <v>100000</v>
      </c>
      <c r="Q323" s="15">
        <f t="shared" ref="Q323" si="8">SUM(Q325)</f>
        <v>100000</v>
      </c>
      <c r="R323" s="16"/>
    </row>
    <row r="324" spans="1:18" ht="30.6" x14ac:dyDescent="0.2">
      <c r="A324" s="38">
        <v>301000000</v>
      </c>
      <c r="B324" s="21"/>
      <c r="C324" s="18">
        <v>301010035</v>
      </c>
      <c r="D324" s="27"/>
      <c r="E324" s="20"/>
      <c r="F324" s="29" t="s">
        <v>137</v>
      </c>
      <c r="G324" s="55" t="s">
        <v>59</v>
      </c>
      <c r="H324" s="56">
        <v>42005</v>
      </c>
      <c r="I324" s="53"/>
      <c r="J324" s="22"/>
      <c r="K324" s="23"/>
      <c r="L324" s="47"/>
      <c r="M324" s="26"/>
      <c r="N324" s="26"/>
      <c r="O324" s="26"/>
      <c r="P324" s="25"/>
      <c r="Q324" s="25"/>
    </row>
    <row r="325" spans="1:18" x14ac:dyDescent="0.2">
      <c r="A325" s="38"/>
      <c r="B325" s="21" t="s">
        <v>213</v>
      </c>
      <c r="C325" s="18">
        <v>301010035</v>
      </c>
      <c r="D325" s="27"/>
      <c r="E325" s="20"/>
      <c r="F325" s="20"/>
      <c r="G325" s="53"/>
      <c r="H325" s="53"/>
      <c r="I325" s="53"/>
      <c r="J325" s="22">
        <v>309</v>
      </c>
      <c r="K325" s="23">
        <v>530210690</v>
      </c>
      <c r="L325" s="47">
        <v>240</v>
      </c>
      <c r="M325" s="26">
        <v>100000</v>
      </c>
      <c r="N325" s="26">
        <v>64200</v>
      </c>
      <c r="O325" s="26">
        <v>322000</v>
      </c>
      <c r="P325" s="26">
        <v>100000</v>
      </c>
      <c r="Q325" s="26">
        <v>100000</v>
      </c>
    </row>
    <row r="326" spans="1:18" s="17" customFormat="1" ht="25.2" customHeight="1" x14ac:dyDescent="0.25">
      <c r="A326" s="82">
        <v>301000000</v>
      </c>
      <c r="B326" s="11"/>
      <c r="C326" s="12">
        <v>301010037</v>
      </c>
      <c r="D326" s="242" t="s">
        <v>28</v>
      </c>
      <c r="E326" s="242"/>
      <c r="F326" s="242"/>
      <c r="G326" s="59"/>
      <c r="H326" s="59"/>
      <c r="I326" s="59"/>
      <c r="J326" s="13"/>
      <c r="K326" s="14"/>
      <c r="L326" s="46"/>
      <c r="M326" s="15">
        <f>SUM(M328:M328)</f>
        <v>20000</v>
      </c>
      <c r="N326" s="15">
        <f>SUM(N328:N328)</f>
        <v>0</v>
      </c>
      <c r="O326" s="15">
        <f>SUM(O328:O328)</f>
        <v>20000</v>
      </c>
      <c r="P326" s="15">
        <f>SUM(P328:P328)</f>
        <v>20000</v>
      </c>
      <c r="Q326" s="15">
        <f>SUM(Q328:Q328)</f>
        <v>20000</v>
      </c>
      <c r="R326" s="16"/>
    </row>
    <row r="327" spans="1:18" ht="22.2" customHeight="1" x14ac:dyDescent="0.2">
      <c r="A327" s="38"/>
      <c r="B327" s="21"/>
      <c r="C327" s="18">
        <v>301010037</v>
      </c>
      <c r="D327" s="27"/>
      <c r="E327" s="20"/>
      <c r="F327" s="29" t="s">
        <v>138</v>
      </c>
      <c r="G327" s="55" t="s">
        <v>139</v>
      </c>
      <c r="H327" s="56">
        <v>40871</v>
      </c>
      <c r="I327" s="53"/>
      <c r="J327" s="22"/>
      <c r="K327" s="23"/>
      <c r="L327" s="47"/>
      <c r="M327" s="26"/>
      <c r="N327" s="26"/>
      <c r="O327" s="26"/>
      <c r="P327" s="25"/>
      <c r="Q327" s="25"/>
    </row>
    <row r="328" spans="1:18" x14ac:dyDescent="0.2">
      <c r="A328" s="38"/>
      <c r="B328" s="21" t="s">
        <v>213</v>
      </c>
      <c r="C328" s="18">
        <v>301010037</v>
      </c>
      <c r="D328" s="27"/>
      <c r="E328" s="20"/>
      <c r="F328" s="20"/>
      <c r="G328" s="53"/>
      <c r="H328" s="53"/>
      <c r="I328" s="53"/>
      <c r="J328" s="22">
        <v>204</v>
      </c>
      <c r="K328" s="23">
        <v>9990010090</v>
      </c>
      <c r="L328" s="47">
        <v>240</v>
      </c>
      <c r="M328" s="26">
        <v>20000</v>
      </c>
      <c r="N328" s="26">
        <v>0</v>
      </c>
      <c r="O328" s="26">
        <v>20000</v>
      </c>
      <c r="P328" s="26">
        <v>20000</v>
      </c>
      <c r="Q328" s="26">
        <v>20000</v>
      </c>
    </row>
    <row r="329" spans="1:18" s="17" customFormat="1" ht="24" customHeight="1" x14ac:dyDescent="0.25">
      <c r="A329" s="82">
        <v>301000000</v>
      </c>
      <c r="B329" s="11"/>
      <c r="C329" s="12">
        <v>301010040</v>
      </c>
      <c r="D329" s="242" t="s">
        <v>587</v>
      </c>
      <c r="E329" s="242"/>
      <c r="F329" s="242"/>
      <c r="G329" s="59"/>
      <c r="H329" s="59"/>
      <c r="I329" s="59"/>
      <c r="J329" s="13"/>
      <c r="K329" s="14"/>
      <c r="L329" s="46"/>
      <c r="M329" s="15">
        <f t="shared" ref="M329:P329" si="9">SUM(M333)</f>
        <v>0</v>
      </c>
      <c r="N329" s="15">
        <f t="shared" si="9"/>
        <v>0</v>
      </c>
      <c r="O329" s="15">
        <f t="shared" si="9"/>
        <v>30000</v>
      </c>
      <c r="P329" s="15">
        <f t="shared" si="9"/>
        <v>30000</v>
      </c>
      <c r="Q329" s="15">
        <f t="shared" ref="Q329" si="10">SUM(Q333)</f>
        <v>30000</v>
      </c>
      <c r="R329" s="16"/>
    </row>
    <row r="330" spans="1:18" ht="30.6" customHeight="1" x14ac:dyDescent="0.2">
      <c r="A330" s="38"/>
      <c r="B330" s="21"/>
      <c r="C330" s="18">
        <v>301010040</v>
      </c>
      <c r="D330" s="27"/>
      <c r="E330" s="20"/>
      <c r="F330" s="20" t="s">
        <v>141</v>
      </c>
      <c r="G330" s="53" t="s">
        <v>144</v>
      </c>
      <c r="H330" s="54">
        <v>42005</v>
      </c>
      <c r="I330" s="53"/>
      <c r="J330" s="22"/>
      <c r="K330" s="23"/>
      <c r="L330" s="47"/>
      <c r="M330" s="26"/>
      <c r="N330" s="26"/>
      <c r="O330" s="26"/>
      <c r="P330" s="25"/>
      <c r="Q330" s="25"/>
    </row>
    <row r="331" spans="1:18" ht="33.6" customHeight="1" x14ac:dyDescent="0.2">
      <c r="A331" s="38"/>
      <c r="B331" s="21"/>
      <c r="C331" s="18">
        <v>301010040</v>
      </c>
      <c r="D331" s="27"/>
      <c r="E331" s="20"/>
      <c r="F331" s="20" t="s">
        <v>149</v>
      </c>
      <c r="G331" s="53" t="s">
        <v>146</v>
      </c>
      <c r="H331" s="54">
        <v>42942</v>
      </c>
      <c r="I331" s="53"/>
      <c r="J331" s="22"/>
      <c r="K331" s="23"/>
      <c r="L331" s="47"/>
      <c r="M331" s="26"/>
      <c r="N331" s="26"/>
      <c r="O331" s="26"/>
      <c r="P331" s="25"/>
      <c r="Q331" s="25"/>
    </row>
    <row r="332" spans="1:18" ht="22.8" customHeight="1" x14ac:dyDescent="0.2">
      <c r="A332" s="38"/>
      <c r="B332" s="21"/>
      <c r="C332" s="18">
        <v>301010040</v>
      </c>
      <c r="D332" s="27"/>
      <c r="E332" s="20"/>
      <c r="F332" s="20" t="s">
        <v>143</v>
      </c>
      <c r="G332" s="53" t="s">
        <v>147</v>
      </c>
      <c r="H332" s="54">
        <v>40868</v>
      </c>
      <c r="I332" s="53"/>
      <c r="J332" s="22"/>
      <c r="K332" s="23"/>
      <c r="L332" s="47"/>
      <c r="M332" s="26"/>
      <c r="N332" s="26"/>
      <c r="O332" s="26"/>
      <c r="P332" s="25"/>
      <c r="Q332" s="25"/>
    </row>
    <row r="333" spans="1:18" x14ac:dyDescent="0.2">
      <c r="A333" s="38"/>
      <c r="B333" s="21" t="s">
        <v>211</v>
      </c>
      <c r="C333" s="18">
        <v>301010040</v>
      </c>
      <c r="D333" s="27"/>
      <c r="E333" s="20"/>
      <c r="F333" s="20"/>
      <c r="G333" s="53"/>
      <c r="H333" s="53"/>
      <c r="I333" s="53"/>
      <c r="J333" s="22">
        <v>405</v>
      </c>
      <c r="K333" s="23">
        <v>1220110510</v>
      </c>
      <c r="L333" s="47">
        <v>240</v>
      </c>
      <c r="M333" s="26">
        <v>0</v>
      </c>
      <c r="N333" s="26">
        <v>0</v>
      </c>
      <c r="O333" s="26">
        <v>30000</v>
      </c>
      <c r="P333" s="26">
        <v>30000</v>
      </c>
      <c r="Q333" s="26">
        <v>30000</v>
      </c>
    </row>
    <row r="334" spans="1:18" s="17" customFormat="1" ht="14.4" customHeight="1" x14ac:dyDescent="0.25">
      <c r="A334" s="82">
        <v>301000000</v>
      </c>
      <c r="B334" s="11"/>
      <c r="C334" s="12">
        <v>301010041</v>
      </c>
      <c r="D334" s="242" t="s">
        <v>26</v>
      </c>
      <c r="E334" s="242"/>
      <c r="F334" s="242"/>
      <c r="G334" s="59"/>
      <c r="H334" s="59"/>
      <c r="I334" s="59"/>
      <c r="J334" s="13"/>
      <c r="K334" s="14"/>
      <c r="L334" s="46"/>
      <c r="M334" s="15">
        <f t="shared" ref="M334:P334" si="11">SUM(M338:M338)</f>
        <v>164300</v>
      </c>
      <c r="N334" s="15">
        <f t="shared" si="11"/>
        <v>164300</v>
      </c>
      <c r="O334" s="15">
        <f t="shared" si="11"/>
        <v>170000</v>
      </c>
      <c r="P334" s="15">
        <f t="shared" si="11"/>
        <v>170000</v>
      </c>
      <c r="Q334" s="15">
        <f t="shared" ref="Q334" si="12">SUM(Q338:Q338)</f>
        <v>170000</v>
      </c>
      <c r="R334" s="16"/>
    </row>
    <row r="335" spans="1:18" ht="31.8" customHeight="1" x14ac:dyDescent="0.2">
      <c r="A335" s="38"/>
      <c r="B335" s="21"/>
      <c r="C335" s="18">
        <v>301010041</v>
      </c>
      <c r="D335" s="27"/>
      <c r="E335" s="20"/>
      <c r="F335" s="20" t="s">
        <v>141</v>
      </c>
      <c r="G335" s="53" t="s">
        <v>144</v>
      </c>
      <c r="H335" s="54">
        <v>42005</v>
      </c>
      <c r="I335" s="53"/>
      <c r="J335" s="22"/>
      <c r="K335" s="23"/>
      <c r="L335" s="47"/>
      <c r="M335" s="26"/>
      <c r="N335" s="26"/>
      <c r="O335" s="26"/>
      <c r="P335" s="25"/>
      <c r="Q335" s="25"/>
    </row>
    <row r="336" spans="1:18" ht="34.200000000000003" customHeight="1" x14ac:dyDescent="0.2">
      <c r="A336" s="38"/>
      <c r="B336" s="21"/>
      <c r="C336" s="18">
        <v>301010041</v>
      </c>
      <c r="D336" s="27"/>
      <c r="E336" s="20"/>
      <c r="F336" s="20" t="s">
        <v>149</v>
      </c>
      <c r="G336" s="53" t="s">
        <v>146</v>
      </c>
      <c r="H336" s="54">
        <v>42942</v>
      </c>
      <c r="I336" s="53"/>
      <c r="J336" s="22"/>
      <c r="K336" s="23"/>
      <c r="L336" s="47"/>
      <c r="M336" s="26"/>
      <c r="N336" s="26"/>
      <c r="O336" s="26"/>
      <c r="P336" s="25"/>
      <c r="Q336" s="25"/>
    </row>
    <row r="337" spans="1:18" ht="23.4" customHeight="1" x14ac:dyDescent="0.2">
      <c r="A337" s="38"/>
      <c r="B337" s="21"/>
      <c r="C337" s="18">
        <v>301010041</v>
      </c>
      <c r="D337" s="27"/>
      <c r="E337" s="20"/>
      <c r="F337" s="20" t="s">
        <v>143</v>
      </c>
      <c r="G337" s="53" t="s">
        <v>147</v>
      </c>
      <c r="H337" s="54">
        <v>40868</v>
      </c>
      <c r="I337" s="53"/>
      <c r="J337" s="22"/>
      <c r="K337" s="23"/>
      <c r="L337" s="47"/>
      <c r="M337" s="26"/>
      <c r="N337" s="26"/>
      <c r="O337" s="26"/>
      <c r="P337" s="25"/>
      <c r="Q337" s="25"/>
    </row>
    <row r="338" spans="1:18" x14ac:dyDescent="0.2">
      <c r="A338" s="38"/>
      <c r="B338" s="21" t="s">
        <v>211</v>
      </c>
      <c r="C338" s="18">
        <v>301010041</v>
      </c>
      <c r="D338" s="27"/>
      <c r="E338" s="20"/>
      <c r="F338" s="20"/>
      <c r="G338" s="53"/>
      <c r="H338" s="53"/>
      <c r="I338" s="53"/>
      <c r="J338" s="22">
        <v>405</v>
      </c>
      <c r="K338" s="23">
        <v>1220110510</v>
      </c>
      <c r="L338" s="47">
        <v>240</v>
      </c>
      <c r="M338" s="26">
        <v>164300</v>
      </c>
      <c r="N338" s="26">
        <v>164300</v>
      </c>
      <c r="O338" s="26">
        <v>170000</v>
      </c>
      <c r="P338" s="26">
        <v>170000</v>
      </c>
      <c r="Q338" s="26">
        <v>170000</v>
      </c>
    </row>
    <row r="339" spans="1:18" s="17" customFormat="1" ht="10.8" x14ac:dyDescent="0.25">
      <c r="A339" s="82">
        <v>301000000</v>
      </c>
      <c r="B339" s="11"/>
      <c r="C339" s="12">
        <v>301010042</v>
      </c>
      <c r="D339" s="242" t="s">
        <v>25</v>
      </c>
      <c r="E339" s="242"/>
      <c r="F339" s="242"/>
      <c r="G339" s="59"/>
      <c r="H339" s="59"/>
      <c r="I339" s="59"/>
      <c r="J339" s="13"/>
      <c r="K339" s="14"/>
      <c r="L339" s="46"/>
      <c r="M339" s="15">
        <f>SUM(M344:M347)</f>
        <v>1688800</v>
      </c>
      <c r="N339" s="15">
        <f>SUM(N344:N347)</f>
        <v>1688400</v>
      </c>
      <c r="O339" s="15">
        <f>SUM(O344:O347)</f>
        <v>1860000</v>
      </c>
      <c r="P339" s="15">
        <f>SUM(P344:P347)</f>
        <v>1887600</v>
      </c>
      <c r="Q339" s="15">
        <f>SUM(Q344:Q347)</f>
        <v>1887600</v>
      </c>
      <c r="R339" s="16"/>
    </row>
    <row r="340" spans="1:18" ht="24" customHeight="1" x14ac:dyDescent="0.2">
      <c r="A340" s="38"/>
      <c r="B340" s="21"/>
      <c r="C340" s="18">
        <v>301010042</v>
      </c>
      <c r="D340" s="27"/>
      <c r="E340" s="20"/>
      <c r="F340" s="20" t="s">
        <v>140</v>
      </c>
      <c r="G340" s="53" t="s">
        <v>92</v>
      </c>
      <c r="H340" s="54">
        <v>42005</v>
      </c>
      <c r="I340" s="53"/>
      <c r="J340" s="22"/>
      <c r="K340" s="23"/>
      <c r="L340" s="47"/>
      <c r="M340" s="26"/>
      <c r="N340" s="26"/>
      <c r="O340" s="26"/>
      <c r="P340" s="25"/>
      <c r="Q340" s="25"/>
    </row>
    <row r="341" spans="1:18" ht="30.6" x14ac:dyDescent="0.2">
      <c r="A341" s="38"/>
      <c r="B341" s="21"/>
      <c r="C341" s="18">
        <v>301010042</v>
      </c>
      <c r="D341" s="27"/>
      <c r="E341" s="20"/>
      <c r="F341" s="20" t="s">
        <v>141</v>
      </c>
      <c r="G341" s="53" t="s">
        <v>144</v>
      </c>
      <c r="H341" s="54">
        <v>42005</v>
      </c>
      <c r="I341" s="53"/>
      <c r="J341" s="22"/>
      <c r="K341" s="23"/>
      <c r="L341" s="47"/>
      <c r="M341" s="26"/>
      <c r="N341" s="26"/>
      <c r="O341" s="26"/>
      <c r="P341" s="25"/>
      <c r="Q341" s="25"/>
    </row>
    <row r="342" spans="1:18" ht="30.6" x14ac:dyDescent="0.2">
      <c r="A342" s="38"/>
      <c r="B342" s="21"/>
      <c r="C342" s="18">
        <v>301010042</v>
      </c>
      <c r="D342" s="27"/>
      <c r="E342" s="20"/>
      <c r="F342" s="20" t="s">
        <v>149</v>
      </c>
      <c r="G342" s="53" t="s">
        <v>146</v>
      </c>
      <c r="H342" s="54">
        <v>42942</v>
      </c>
      <c r="I342" s="53"/>
      <c r="J342" s="22"/>
      <c r="K342" s="23"/>
      <c r="L342" s="47"/>
      <c r="M342" s="26"/>
      <c r="N342" s="26"/>
      <c r="O342" s="26"/>
      <c r="P342" s="25"/>
      <c r="Q342" s="25"/>
    </row>
    <row r="343" spans="1:18" ht="24" customHeight="1" x14ac:dyDescent="0.2">
      <c r="A343" s="38"/>
      <c r="B343" s="21"/>
      <c r="C343" s="18">
        <v>301010042</v>
      </c>
      <c r="D343" s="27"/>
      <c r="E343" s="20"/>
      <c r="F343" s="20" t="s">
        <v>143</v>
      </c>
      <c r="G343" s="53" t="s">
        <v>147</v>
      </c>
      <c r="H343" s="54">
        <v>40868</v>
      </c>
      <c r="I343" s="53"/>
      <c r="J343" s="22"/>
      <c r="K343" s="23"/>
      <c r="L343" s="47"/>
      <c r="M343" s="26"/>
      <c r="N343" s="26"/>
      <c r="O343" s="26"/>
      <c r="P343" s="25"/>
      <c r="Q343" s="25"/>
    </row>
    <row r="344" spans="1:18" x14ac:dyDescent="0.2">
      <c r="A344" s="38"/>
      <c r="B344" s="21" t="s">
        <v>213</v>
      </c>
      <c r="C344" s="18">
        <v>301010042</v>
      </c>
      <c r="D344" s="27"/>
      <c r="E344" s="20"/>
      <c r="F344" s="20"/>
      <c r="G344" s="53"/>
      <c r="H344" s="53"/>
      <c r="I344" s="53"/>
      <c r="J344" s="22">
        <v>412</v>
      </c>
      <c r="K344" s="23">
        <v>910110790</v>
      </c>
      <c r="L344" s="47">
        <v>240</v>
      </c>
      <c r="M344" s="26">
        <v>364600</v>
      </c>
      <c r="N344" s="26">
        <v>364600</v>
      </c>
      <c r="O344" s="26">
        <v>500000</v>
      </c>
      <c r="P344" s="26">
        <v>500000</v>
      </c>
      <c r="Q344" s="26">
        <v>500000</v>
      </c>
    </row>
    <row r="345" spans="1:18" x14ac:dyDescent="0.2">
      <c r="A345" s="38"/>
      <c r="B345" s="21" t="s">
        <v>213</v>
      </c>
      <c r="C345" s="18">
        <v>301010042</v>
      </c>
      <c r="D345" s="27"/>
      <c r="E345" s="20"/>
      <c r="F345" s="20"/>
      <c r="G345" s="53"/>
      <c r="H345" s="53"/>
      <c r="I345" s="53"/>
      <c r="J345" s="22">
        <v>412</v>
      </c>
      <c r="K345" s="23">
        <v>920211450</v>
      </c>
      <c r="L345" s="47">
        <v>240</v>
      </c>
      <c r="M345" s="26">
        <v>150000</v>
      </c>
      <c r="N345" s="26">
        <v>150000</v>
      </c>
      <c r="O345" s="26">
        <v>150000</v>
      </c>
      <c r="P345" s="26">
        <v>150000</v>
      </c>
      <c r="Q345" s="26">
        <v>150000</v>
      </c>
    </row>
    <row r="346" spans="1:18" x14ac:dyDescent="0.2">
      <c r="A346" s="38"/>
      <c r="B346" s="21" t="s">
        <v>211</v>
      </c>
      <c r="C346" s="18">
        <v>301010042</v>
      </c>
      <c r="D346" s="27"/>
      <c r="E346" s="20"/>
      <c r="F346" s="20"/>
      <c r="G346" s="53"/>
      <c r="H346" s="53"/>
      <c r="I346" s="53"/>
      <c r="J346" s="22">
        <v>412</v>
      </c>
      <c r="K346" s="23">
        <v>920200590</v>
      </c>
      <c r="L346" s="47">
        <v>610</v>
      </c>
      <c r="M346" s="26">
        <v>1094200</v>
      </c>
      <c r="N346" s="26">
        <v>1094200</v>
      </c>
      <c r="O346" s="26">
        <v>1130000</v>
      </c>
      <c r="P346" s="26">
        <v>1157600</v>
      </c>
      <c r="Q346" s="26">
        <v>1157600</v>
      </c>
    </row>
    <row r="347" spans="1:18" x14ac:dyDescent="0.2">
      <c r="A347" s="38"/>
      <c r="B347" s="21" t="s">
        <v>213</v>
      </c>
      <c r="C347" s="18">
        <v>301010042</v>
      </c>
      <c r="D347" s="27"/>
      <c r="E347" s="20"/>
      <c r="F347" s="20"/>
      <c r="G347" s="53"/>
      <c r="H347" s="53"/>
      <c r="I347" s="53"/>
      <c r="J347" s="22">
        <v>412</v>
      </c>
      <c r="K347" s="23">
        <v>920311450</v>
      </c>
      <c r="L347" s="47">
        <v>240</v>
      </c>
      <c r="M347" s="26">
        <v>80000</v>
      </c>
      <c r="N347" s="26">
        <v>79600</v>
      </c>
      <c r="O347" s="26">
        <v>80000</v>
      </c>
      <c r="P347" s="26">
        <v>80000</v>
      </c>
      <c r="Q347" s="26">
        <v>80000</v>
      </c>
    </row>
    <row r="348" spans="1:18" s="17" customFormat="1" ht="23.4" customHeight="1" x14ac:dyDescent="0.25">
      <c r="A348" s="82">
        <v>301000000</v>
      </c>
      <c r="B348" s="11"/>
      <c r="C348" s="12">
        <v>301010043</v>
      </c>
      <c r="D348" s="242" t="s">
        <v>310</v>
      </c>
      <c r="E348" s="242"/>
      <c r="F348" s="242"/>
      <c r="G348" s="59"/>
      <c r="H348" s="59"/>
      <c r="I348" s="59"/>
      <c r="J348" s="13"/>
      <c r="K348" s="14"/>
      <c r="L348" s="46"/>
      <c r="M348" s="15">
        <f t="shared" ref="M348:P348" si="13">SUM(M351:M352)</f>
        <v>1400000</v>
      </c>
      <c r="N348" s="15">
        <f t="shared" si="13"/>
        <v>1400000</v>
      </c>
      <c r="O348" s="15">
        <f t="shared" si="13"/>
        <v>1400000</v>
      </c>
      <c r="P348" s="15">
        <f t="shared" si="13"/>
        <v>1400000</v>
      </c>
      <c r="Q348" s="15">
        <f t="shared" ref="Q348" si="14">SUM(Q351:Q352)</f>
        <v>1400000</v>
      </c>
      <c r="R348" s="16"/>
    </row>
    <row r="349" spans="1:18" ht="20.399999999999999" x14ac:dyDescent="0.2">
      <c r="A349" s="38"/>
      <c r="B349" s="21"/>
      <c r="C349" s="18">
        <v>301010043</v>
      </c>
      <c r="D349" s="27"/>
      <c r="E349" s="20"/>
      <c r="F349" s="20" t="s">
        <v>142</v>
      </c>
      <c r="G349" s="53" t="s">
        <v>145</v>
      </c>
      <c r="H349" s="54">
        <v>42005</v>
      </c>
      <c r="I349" s="53"/>
      <c r="J349" s="22"/>
      <c r="K349" s="23"/>
      <c r="L349" s="47"/>
      <c r="M349" s="26"/>
      <c r="N349" s="26"/>
      <c r="O349" s="26"/>
      <c r="P349" s="25"/>
      <c r="Q349" s="25"/>
    </row>
    <row r="350" spans="1:18" ht="20.399999999999999" x14ac:dyDescent="0.2">
      <c r="A350" s="38"/>
      <c r="B350" s="21"/>
      <c r="C350" s="18">
        <v>301010043</v>
      </c>
      <c r="D350" s="27"/>
      <c r="E350" s="20"/>
      <c r="F350" s="20" t="s">
        <v>63</v>
      </c>
      <c r="G350" s="53" t="s">
        <v>148</v>
      </c>
      <c r="H350" s="54">
        <v>42005</v>
      </c>
      <c r="I350" s="53"/>
      <c r="J350" s="22"/>
      <c r="K350" s="23"/>
      <c r="L350" s="47"/>
      <c r="M350" s="26"/>
      <c r="N350" s="26"/>
      <c r="O350" s="26"/>
      <c r="P350" s="25"/>
      <c r="Q350" s="25"/>
    </row>
    <row r="351" spans="1:18" x14ac:dyDescent="0.2">
      <c r="A351" s="38"/>
      <c r="B351" s="21" t="s">
        <v>213</v>
      </c>
      <c r="C351" s="18">
        <v>301010043</v>
      </c>
      <c r="D351" s="27"/>
      <c r="E351" s="20"/>
      <c r="F351" s="20"/>
      <c r="G351" s="53"/>
      <c r="H351" s="54"/>
      <c r="I351" s="53"/>
      <c r="J351" s="22">
        <v>113</v>
      </c>
      <c r="K351" s="23">
        <v>620110470</v>
      </c>
      <c r="L351" s="47">
        <v>630</v>
      </c>
      <c r="M351" s="26">
        <v>600000</v>
      </c>
      <c r="N351" s="26">
        <v>600000</v>
      </c>
      <c r="O351" s="26">
        <v>600000</v>
      </c>
      <c r="P351" s="26">
        <v>600000</v>
      </c>
      <c r="Q351" s="26">
        <v>600000</v>
      </c>
    </row>
    <row r="352" spans="1:18" x14ac:dyDescent="0.2">
      <c r="A352" s="38"/>
      <c r="B352" s="21" t="s">
        <v>213</v>
      </c>
      <c r="C352" s="18">
        <v>301010043</v>
      </c>
      <c r="D352" s="27"/>
      <c r="E352" s="20"/>
      <c r="F352" s="20"/>
      <c r="G352" s="53"/>
      <c r="H352" s="53"/>
      <c r="I352" s="53"/>
      <c r="J352" s="22">
        <v>1003</v>
      </c>
      <c r="K352" s="23">
        <v>220110080</v>
      </c>
      <c r="L352" s="47">
        <v>630</v>
      </c>
      <c r="M352" s="26">
        <v>800000</v>
      </c>
      <c r="N352" s="26">
        <v>800000</v>
      </c>
      <c r="O352" s="26">
        <v>800000</v>
      </c>
      <c r="P352" s="26">
        <v>800000</v>
      </c>
      <c r="Q352" s="26">
        <v>800000</v>
      </c>
    </row>
    <row r="353" spans="1:18" s="17" customFormat="1" ht="24.6" customHeight="1" x14ac:dyDescent="0.25">
      <c r="A353" s="82">
        <v>301000000</v>
      </c>
      <c r="B353" s="11"/>
      <c r="C353" s="12">
        <v>301010044</v>
      </c>
      <c r="D353" s="242" t="s">
        <v>24</v>
      </c>
      <c r="E353" s="242"/>
      <c r="F353" s="242"/>
      <c r="G353" s="59"/>
      <c r="H353" s="59"/>
      <c r="I353" s="59"/>
      <c r="J353" s="13"/>
      <c r="K353" s="14"/>
      <c r="L353" s="46"/>
      <c r="M353" s="15">
        <f>SUM(M372:M391)</f>
        <v>211270900</v>
      </c>
      <c r="N353" s="15">
        <f>SUM(N372:N391)</f>
        <v>208632300</v>
      </c>
      <c r="O353" s="15">
        <f>SUM(O372:O391)</f>
        <v>238346700</v>
      </c>
      <c r="P353" s="15">
        <f>SUM(P372:P391)</f>
        <v>206754100</v>
      </c>
      <c r="Q353" s="15">
        <f>SUM(Q372:Q391)</f>
        <v>206754100</v>
      </c>
      <c r="R353" s="16"/>
    </row>
    <row r="354" spans="1:18" ht="30.6" x14ac:dyDescent="0.2">
      <c r="A354" s="38"/>
      <c r="B354" s="21"/>
      <c r="C354" s="18">
        <v>301010044</v>
      </c>
      <c r="D354" s="27"/>
      <c r="E354" s="20"/>
      <c r="F354" s="29" t="s">
        <v>153</v>
      </c>
      <c r="G354" s="55" t="s">
        <v>59</v>
      </c>
      <c r="H354" s="56">
        <v>42005</v>
      </c>
      <c r="I354" s="53"/>
      <c r="J354" s="22"/>
      <c r="K354" s="23"/>
      <c r="L354" s="47"/>
      <c r="M354" s="26"/>
      <c r="N354" s="26"/>
      <c r="O354" s="26"/>
      <c r="P354" s="25"/>
      <c r="Q354" s="25"/>
    </row>
    <row r="355" spans="1:18" ht="30.6" x14ac:dyDescent="0.2">
      <c r="A355" s="38"/>
      <c r="B355" s="21"/>
      <c r="C355" s="18">
        <v>301010044</v>
      </c>
      <c r="D355" s="27"/>
      <c r="E355" s="20"/>
      <c r="F355" s="29" t="s">
        <v>154</v>
      </c>
      <c r="G355" s="55" t="s">
        <v>59</v>
      </c>
      <c r="H355" s="56">
        <v>42005</v>
      </c>
      <c r="I355" s="53"/>
      <c r="J355" s="22"/>
      <c r="K355" s="23"/>
      <c r="L355" s="47"/>
      <c r="M355" s="26"/>
      <c r="N355" s="26"/>
      <c r="O355" s="26"/>
      <c r="P355" s="25"/>
      <c r="Q355" s="25"/>
    </row>
    <row r="356" spans="1:18" ht="45.6" customHeight="1" x14ac:dyDescent="0.2">
      <c r="A356" s="38"/>
      <c r="B356" s="21"/>
      <c r="C356" s="193" t="s">
        <v>501</v>
      </c>
      <c r="D356" s="27"/>
      <c r="E356" s="20"/>
      <c r="F356" s="29" t="s">
        <v>151</v>
      </c>
      <c r="G356" s="55" t="s">
        <v>152</v>
      </c>
      <c r="H356" s="56" t="s">
        <v>484</v>
      </c>
      <c r="I356" s="53"/>
      <c r="J356" s="22"/>
      <c r="K356" s="23"/>
      <c r="L356" s="47"/>
      <c r="M356" s="26"/>
      <c r="N356" s="26"/>
      <c r="O356" s="26"/>
      <c r="P356" s="25"/>
      <c r="Q356" s="25"/>
    </row>
    <row r="357" spans="1:18" ht="36" customHeight="1" x14ac:dyDescent="0.2">
      <c r="A357" s="186"/>
      <c r="B357" s="21"/>
      <c r="C357" s="18">
        <v>301010044</v>
      </c>
      <c r="D357" s="27"/>
      <c r="E357" s="20"/>
      <c r="F357" s="190" t="s">
        <v>556</v>
      </c>
      <c r="G357" s="188" t="s">
        <v>152</v>
      </c>
      <c r="H357" s="189">
        <v>45015</v>
      </c>
      <c r="I357" s="53"/>
      <c r="J357" s="22"/>
      <c r="K357" s="23"/>
      <c r="L357" s="47"/>
      <c r="M357" s="26"/>
      <c r="N357" s="26"/>
      <c r="O357" s="26"/>
      <c r="P357" s="187"/>
      <c r="Q357" s="187"/>
    </row>
    <row r="358" spans="1:18" ht="40.799999999999997" x14ac:dyDescent="0.2">
      <c r="A358" s="148"/>
      <c r="B358" s="21"/>
      <c r="C358" s="18">
        <v>301010044</v>
      </c>
      <c r="D358" s="27"/>
      <c r="E358" s="20"/>
      <c r="F358" s="29" t="s">
        <v>486</v>
      </c>
      <c r="G358" s="55" t="s">
        <v>113</v>
      </c>
      <c r="H358" s="55" t="s">
        <v>487</v>
      </c>
      <c r="I358" s="53"/>
      <c r="J358" s="22"/>
      <c r="K358" s="23"/>
      <c r="L358" s="47"/>
      <c r="M358" s="26"/>
      <c r="N358" s="26"/>
      <c r="O358" s="26"/>
      <c r="P358" s="151"/>
      <c r="Q358" s="151"/>
      <c r="R358" s="4"/>
    </row>
    <row r="359" spans="1:18" ht="40.799999999999997" x14ac:dyDescent="0.2">
      <c r="A359" s="148"/>
      <c r="B359" s="21"/>
      <c r="C359" s="18">
        <v>301010044</v>
      </c>
      <c r="D359" s="27"/>
      <c r="E359" s="20"/>
      <c r="F359" s="29" t="s">
        <v>488</v>
      </c>
      <c r="G359" s="55" t="s">
        <v>113</v>
      </c>
      <c r="H359" s="55" t="s">
        <v>487</v>
      </c>
      <c r="I359" s="53"/>
      <c r="J359" s="22"/>
      <c r="K359" s="23"/>
      <c r="L359" s="47"/>
      <c r="M359" s="26"/>
      <c r="N359" s="26"/>
      <c r="O359" s="26"/>
      <c r="P359" s="151"/>
      <c r="Q359" s="151"/>
      <c r="R359" s="4"/>
    </row>
    <row r="360" spans="1:18" ht="40.799999999999997" x14ac:dyDescent="0.2">
      <c r="A360" s="148"/>
      <c r="B360" s="21"/>
      <c r="C360" s="18">
        <v>301010044</v>
      </c>
      <c r="D360" s="27"/>
      <c r="E360" s="20"/>
      <c r="F360" s="29" t="s">
        <v>489</v>
      </c>
      <c r="G360" s="55" t="s">
        <v>113</v>
      </c>
      <c r="H360" s="55" t="s">
        <v>490</v>
      </c>
      <c r="I360" s="53"/>
      <c r="J360" s="22"/>
      <c r="K360" s="23"/>
      <c r="L360" s="47"/>
      <c r="M360" s="26"/>
      <c r="N360" s="26"/>
      <c r="O360" s="26"/>
      <c r="P360" s="151"/>
      <c r="Q360" s="151"/>
      <c r="R360" s="4"/>
    </row>
    <row r="361" spans="1:18" ht="40.799999999999997" x14ac:dyDescent="0.2">
      <c r="A361" s="148"/>
      <c r="B361" s="21"/>
      <c r="C361" s="18">
        <v>301010044</v>
      </c>
      <c r="D361" s="27"/>
      <c r="E361" s="20"/>
      <c r="F361" s="29" t="s">
        <v>491</v>
      </c>
      <c r="G361" s="55" t="s">
        <v>113</v>
      </c>
      <c r="H361" s="55" t="s">
        <v>487</v>
      </c>
      <c r="I361" s="53"/>
      <c r="J361" s="22"/>
      <c r="K361" s="23"/>
      <c r="L361" s="47"/>
      <c r="M361" s="26"/>
      <c r="N361" s="26"/>
      <c r="O361" s="26"/>
      <c r="P361" s="151"/>
      <c r="Q361" s="151"/>
      <c r="R361" s="4"/>
    </row>
    <row r="362" spans="1:18" ht="40.799999999999997" x14ac:dyDescent="0.2">
      <c r="A362" s="148"/>
      <c r="B362" s="21"/>
      <c r="C362" s="18">
        <v>301010044</v>
      </c>
      <c r="D362" s="27"/>
      <c r="E362" s="20"/>
      <c r="F362" s="29" t="s">
        <v>492</v>
      </c>
      <c r="G362" s="55" t="s">
        <v>113</v>
      </c>
      <c r="H362" s="55" t="s">
        <v>487</v>
      </c>
      <c r="I362" s="53"/>
      <c r="J362" s="22"/>
      <c r="K362" s="23"/>
      <c r="L362" s="47"/>
      <c r="M362" s="26"/>
      <c r="N362" s="26"/>
      <c r="O362" s="26"/>
      <c r="P362" s="151"/>
      <c r="Q362" s="151"/>
      <c r="R362" s="4"/>
    </row>
    <row r="363" spans="1:18" ht="40.799999999999997" x14ac:dyDescent="0.2">
      <c r="A363" s="148"/>
      <c r="B363" s="21"/>
      <c r="C363" s="18">
        <v>301010044</v>
      </c>
      <c r="D363" s="27"/>
      <c r="E363" s="20"/>
      <c r="F363" s="29" t="s">
        <v>493</v>
      </c>
      <c r="G363" s="55" t="s">
        <v>113</v>
      </c>
      <c r="H363" s="55" t="s">
        <v>487</v>
      </c>
      <c r="I363" s="53"/>
      <c r="J363" s="22"/>
      <c r="K363" s="23"/>
      <c r="L363" s="47"/>
      <c r="M363" s="26"/>
      <c r="N363" s="26"/>
      <c r="O363" s="26"/>
      <c r="P363" s="151"/>
      <c r="Q363" s="151"/>
      <c r="R363" s="4"/>
    </row>
    <row r="364" spans="1:18" ht="40.799999999999997" x14ac:dyDescent="0.2">
      <c r="A364" s="148"/>
      <c r="B364" s="21"/>
      <c r="C364" s="18">
        <v>301010044</v>
      </c>
      <c r="D364" s="27"/>
      <c r="E364" s="20"/>
      <c r="F364" s="29" t="s">
        <v>494</v>
      </c>
      <c r="G364" s="55" t="s">
        <v>113</v>
      </c>
      <c r="H364" s="55" t="s">
        <v>495</v>
      </c>
      <c r="I364" s="53"/>
      <c r="J364" s="22"/>
      <c r="K364" s="23"/>
      <c r="L364" s="47"/>
      <c r="M364" s="26"/>
      <c r="N364" s="26"/>
      <c r="O364" s="26"/>
      <c r="P364" s="151"/>
      <c r="Q364" s="151"/>
      <c r="R364" s="4"/>
    </row>
    <row r="365" spans="1:18" ht="40.799999999999997" x14ac:dyDescent="0.2">
      <c r="A365" s="38"/>
      <c r="B365" s="21"/>
      <c r="C365" s="18">
        <v>301010044</v>
      </c>
      <c r="D365" s="27"/>
      <c r="E365" s="20"/>
      <c r="F365" s="29" t="s">
        <v>155</v>
      </c>
      <c r="G365" s="55" t="s">
        <v>113</v>
      </c>
      <c r="H365" s="55" t="s">
        <v>485</v>
      </c>
      <c r="I365" s="53"/>
      <c r="J365" s="22"/>
      <c r="K365" s="23"/>
      <c r="L365" s="47"/>
      <c r="M365" s="26"/>
      <c r="N365" s="26"/>
      <c r="O365" s="26"/>
      <c r="P365" s="25"/>
      <c r="Q365" s="25"/>
    </row>
    <row r="366" spans="1:18" ht="40.799999999999997" x14ac:dyDescent="0.2">
      <c r="A366" s="38"/>
      <c r="B366" s="21"/>
      <c r="C366" s="18">
        <v>301010044</v>
      </c>
      <c r="D366" s="27"/>
      <c r="E366" s="20"/>
      <c r="F366" s="29" t="s">
        <v>156</v>
      </c>
      <c r="G366" s="55" t="s">
        <v>113</v>
      </c>
      <c r="H366" s="55" t="s">
        <v>496</v>
      </c>
      <c r="I366" s="53"/>
      <c r="J366" s="22"/>
      <c r="K366" s="23"/>
      <c r="L366" s="47"/>
      <c r="M366" s="26"/>
      <c r="N366" s="26"/>
      <c r="O366" s="26"/>
      <c r="P366" s="25"/>
      <c r="Q366" s="25"/>
    </row>
    <row r="367" spans="1:18" ht="40.799999999999997" x14ac:dyDescent="0.2">
      <c r="A367" s="38"/>
      <c r="B367" s="21"/>
      <c r="C367" s="18">
        <v>301010044</v>
      </c>
      <c r="D367" s="27"/>
      <c r="E367" s="20"/>
      <c r="F367" s="29" t="s">
        <v>157</v>
      </c>
      <c r="G367" s="55" t="s">
        <v>113</v>
      </c>
      <c r="H367" s="55" t="s">
        <v>497</v>
      </c>
      <c r="I367" s="53"/>
      <c r="J367" s="22"/>
      <c r="K367" s="23"/>
      <c r="L367" s="47"/>
      <c r="M367" s="26"/>
      <c r="N367" s="26"/>
      <c r="O367" s="26"/>
      <c r="P367" s="25"/>
      <c r="Q367" s="25"/>
    </row>
    <row r="368" spans="1:18" ht="40.799999999999997" x14ac:dyDescent="0.2">
      <c r="A368" s="38"/>
      <c r="B368" s="21"/>
      <c r="C368" s="18">
        <v>301010044</v>
      </c>
      <c r="D368" s="27"/>
      <c r="E368" s="20"/>
      <c r="F368" s="29" t="s">
        <v>158</v>
      </c>
      <c r="G368" s="55" t="s">
        <v>113</v>
      </c>
      <c r="H368" s="55" t="s">
        <v>498</v>
      </c>
      <c r="I368" s="53"/>
      <c r="J368" s="22"/>
      <c r="K368" s="23"/>
      <c r="L368" s="47"/>
      <c r="M368" s="26"/>
      <c r="N368" s="26"/>
      <c r="O368" s="26"/>
      <c r="P368" s="25"/>
      <c r="Q368" s="25"/>
    </row>
    <row r="369" spans="1:18" ht="40.799999999999997" x14ac:dyDescent="0.2">
      <c r="A369" s="38"/>
      <c r="B369" s="21"/>
      <c r="C369" s="18">
        <v>301010044</v>
      </c>
      <c r="D369" s="27"/>
      <c r="E369" s="20"/>
      <c r="F369" s="29" t="s">
        <v>159</v>
      </c>
      <c r="G369" s="55" t="s">
        <v>113</v>
      </c>
      <c r="H369" s="55" t="s">
        <v>499</v>
      </c>
      <c r="I369" s="53"/>
      <c r="J369" s="22"/>
      <c r="K369" s="23"/>
      <c r="L369" s="47"/>
      <c r="M369" s="26"/>
      <c r="N369" s="26"/>
      <c r="O369" s="26"/>
      <c r="P369" s="25"/>
      <c r="Q369" s="25"/>
    </row>
    <row r="370" spans="1:18" ht="40.799999999999997" x14ac:dyDescent="0.2">
      <c r="A370" s="38"/>
      <c r="B370" s="21"/>
      <c r="C370" s="18">
        <v>301010044</v>
      </c>
      <c r="D370" s="27"/>
      <c r="E370" s="20"/>
      <c r="F370" s="29" t="s">
        <v>160</v>
      </c>
      <c r="G370" s="55" t="s">
        <v>113</v>
      </c>
      <c r="H370" s="56" t="s">
        <v>499</v>
      </c>
      <c r="I370" s="53"/>
      <c r="J370" s="22"/>
      <c r="K370" s="23"/>
      <c r="L370" s="47"/>
      <c r="M370" s="26"/>
      <c r="N370" s="26"/>
      <c r="O370" s="26"/>
      <c r="P370" s="25"/>
      <c r="Q370" s="25"/>
    </row>
    <row r="371" spans="1:18" ht="40.799999999999997" x14ac:dyDescent="0.2">
      <c r="A371" s="38"/>
      <c r="B371" s="21"/>
      <c r="C371" s="18">
        <v>301010044</v>
      </c>
      <c r="D371" s="27"/>
      <c r="E371" s="20"/>
      <c r="F371" s="29" t="s">
        <v>161</v>
      </c>
      <c r="G371" s="55" t="s">
        <v>113</v>
      </c>
      <c r="H371" s="55" t="s">
        <v>500</v>
      </c>
      <c r="I371" s="53"/>
      <c r="J371" s="22"/>
      <c r="K371" s="23"/>
      <c r="L371" s="47"/>
      <c r="M371" s="26"/>
      <c r="N371" s="26"/>
      <c r="O371" s="26"/>
      <c r="P371" s="25"/>
      <c r="Q371" s="25"/>
      <c r="R371" s="4"/>
    </row>
    <row r="372" spans="1:18" x14ac:dyDescent="0.2">
      <c r="A372" s="38"/>
      <c r="B372" s="21" t="s">
        <v>218</v>
      </c>
      <c r="C372" s="18">
        <v>301010044</v>
      </c>
      <c r="D372" s="27"/>
      <c r="E372" s="20"/>
      <c r="F372" s="20"/>
      <c r="G372" s="53"/>
      <c r="H372" s="53"/>
      <c r="I372" s="53"/>
      <c r="J372" s="22">
        <v>1101</v>
      </c>
      <c r="K372" s="28">
        <v>610110460</v>
      </c>
      <c r="L372" s="47">
        <v>610</v>
      </c>
      <c r="M372" s="26">
        <v>3885200</v>
      </c>
      <c r="N372" s="26">
        <v>3695200</v>
      </c>
      <c r="O372" s="26">
        <v>0</v>
      </c>
      <c r="P372" s="25">
        <v>0</v>
      </c>
      <c r="Q372" s="25">
        <v>0</v>
      </c>
      <c r="R372" s="4"/>
    </row>
    <row r="373" spans="1:18" x14ac:dyDescent="0.2">
      <c r="A373" s="38"/>
      <c r="B373" s="21" t="s">
        <v>218</v>
      </c>
      <c r="C373" s="18">
        <v>301010044</v>
      </c>
      <c r="D373" s="27"/>
      <c r="E373" s="20"/>
      <c r="F373" s="20"/>
      <c r="G373" s="53"/>
      <c r="H373" s="53"/>
      <c r="I373" s="53"/>
      <c r="J373" s="22">
        <v>1101</v>
      </c>
      <c r="K373" s="28">
        <v>650110280</v>
      </c>
      <c r="L373" s="47">
        <v>610</v>
      </c>
      <c r="M373" s="26">
        <v>720900</v>
      </c>
      <c r="N373" s="26">
        <v>720700</v>
      </c>
      <c r="O373" s="26">
        <v>0</v>
      </c>
      <c r="P373" s="26">
        <v>0</v>
      </c>
      <c r="Q373" s="26">
        <v>0</v>
      </c>
      <c r="R373" s="4"/>
    </row>
    <row r="374" spans="1:18" x14ac:dyDescent="0.2">
      <c r="A374" s="38"/>
      <c r="B374" s="21" t="s">
        <v>213</v>
      </c>
      <c r="C374" s="18">
        <v>301010044</v>
      </c>
      <c r="D374" s="27"/>
      <c r="E374" s="20"/>
      <c r="F374" s="20"/>
      <c r="G374" s="53"/>
      <c r="H374" s="53"/>
      <c r="I374" s="53"/>
      <c r="J374" s="22">
        <v>1101</v>
      </c>
      <c r="K374" s="28">
        <v>810310120</v>
      </c>
      <c r="L374" s="47">
        <v>410</v>
      </c>
      <c r="M374" s="26">
        <v>994000</v>
      </c>
      <c r="N374" s="26">
        <v>993700</v>
      </c>
      <c r="O374" s="26">
        <v>0</v>
      </c>
      <c r="P374" s="25">
        <v>0</v>
      </c>
      <c r="Q374" s="25">
        <v>0</v>
      </c>
      <c r="R374" s="4"/>
    </row>
    <row r="375" spans="1:18" x14ac:dyDescent="0.2">
      <c r="A375" s="38"/>
      <c r="B375" s="21" t="s">
        <v>218</v>
      </c>
      <c r="C375" s="18">
        <v>301010044</v>
      </c>
      <c r="D375" s="27"/>
      <c r="E375" s="20"/>
      <c r="F375" s="20"/>
      <c r="G375" s="53"/>
      <c r="H375" s="53"/>
      <c r="I375" s="53"/>
      <c r="J375" s="22">
        <v>1101</v>
      </c>
      <c r="K375" s="28">
        <v>810309020</v>
      </c>
      <c r="L375" s="47">
        <v>610</v>
      </c>
      <c r="M375" s="26">
        <v>4363200</v>
      </c>
      <c r="N375" s="26">
        <v>4305800</v>
      </c>
      <c r="O375" s="26">
        <v>0</v>
      </c>
      <c r="P375" s="26">
        <v>0</v>
      </c>
      <c r="Q375" s="26">
        <v>0</v>
      </c>
      <c r="R375" s="4"/>
    </row>
    <row r="376" spans="1:18" x14ac:dyDescent="0.2">
      <c r="A376" s="38"/>
      <c r="B376" s="21" t="s">
        <v>218</v>
      </c>
      <c r="C376" s="18">
        <v>301010044</v>
      </c>
      <c r="D376" s="27"/>
      <c r="E376" s="20"/>
      <c r="F376" s="20"/>
      <c r="G376" s="53"/>
      <c r="H376" s="53"/>
      <c r="I376" s="53"/>
      <c r="J376" s="22">
        <v>1101</v>
      </c>
      <c r="K376" s="28">
        <v>810309030</v>
      </c>
      <c r="L376" s="47">
        <v>610</v>
      </c>
      <c r="M376" s="26">
        <v>11609400</v>
      </c>
      <c r="N376" s="26">
        <v>11542600</v>
      </c>
      <c r="O376" s="26">
        <v>0</v>
      </c>
      <c r="P376" s="26">
        <v>0</v>
      </c>
      <c r="Q376" s="26">
        <v>0</v>
      </c>
      <c r="R376" s="4"/>
    </row>
    <row r="377" spans="1:18" x14ac:dyDescent="0.2">
      <c r="A377" s="38"/>
      <c r="B377" s="21" t="s">
        <v>218</v>
      </c>
      <c r="C377" s="18">
        <v>301010044</v>
      </c>
      <c r="D377" s="27"/>
      <c r="E377" s="20"/>
      <c r="F377" s="20"/>
      <c r="G377" s="53"/>
      <c r="H377" s="53"/>
      <c r="I377" s="53"/>
      <c r="J377" s="22">
        <v>1101</v>
      </c>
      <c r="K377" s="28">
        <v>810300590</v>
      </c>
      <c r="L377" s="47">
        <v>610</v>
      </c>
      <c r="M377" s="26">
        <v>86819600</v>
      </c>
      <c r="N377" s="26">
        <v>86819600</v>
      </c>
      <c r="O377" s="26">
        <v>0</v>
      </c>
      <c r="P377" s="26">
        <v>0</v>
      </c>
      <c r="Q377" s="26">
        <v>0</v>
      </c>
      <c r="R377" s="4"/>
    </row>
    <row r="378" spans="1:18" x14ac:dyDescent="0.2">
      <c r="A378" s="38"/>
      <c r="B378" s="21" t="s">
        <v>218</v>
      </c>
      <c r="C378" s="18">
        <v>301010044</v>
      </c>
      <c r="D378" s="27"/>
      <c r="E378" s="20"/>
      <c r="F378" s="20"/>
      <c r="G378" s="53"/>
      <c r="H378" s="53"/>
      <c r="I378" s="53"/>
      <c r="J378" s="22">
        <v>1101</v>
      </c>
      <c r="K378" s="28">
        <v>810310210</v>
      </c>
      <c r="L378" s="47">
        <v>610</v>
      </c>
      <c r="M378" s="26">
        <v>200000</v>
      </c>
      <c r="N378" s="26">
        <v>198500</v>
      </c>
      <c r="O378" s="26">
        <v>0</v>
      </c>
      <c r="P378" s="26">
        <v>0</v>
      </c>
      <c r="Q378" s="26">
        <v>0</v>
      </c>
      <c r="R378" s="4"/>
    </row>
    <row r="379" spans="1:18" x14ac:dyDescent="0.2">
      <c r="A379" s="38"/>
      <c r="B379" s="21" t="s">
        <v>218</v>
      </c>
      <c r="C379" s="18">
        <v>301010044</v>
      </c>
      <c r="D379" s="27"/>
      <c r="E379" s="20"/>
      <c r="F379" s="20"/>
      <c r="G379" s="53"/>
      <c r="H379" s="53"/>
      <c r="I379" s="53"/>
      <c r="J379" s="22">
        <v>1101</v>
      </c>
      <c r="K379" s="28">
        <v>810310700</v>
      </c>
      <c r="L379" s="47">
        <v>610</v>
      </c>
      <c r="M379" s="26">
        <v>14586700</v>
      </c>
      <c r="N379" s="26">
        <v>14152100</v>
      </c>
      <c r="O379" s="26">
        <v>0</v>
      </c>
      <c r="P379" s="26">
        <v>0</v>
      </c>
      <c r="Q379" s="26">
        <v>0</v>
      </c>
      <c r="R379" s="4"/>
    </row>
    <row r="380" spans="1:18" x14ac:dyDescent="0.2">
      <c r="A380" s="38"/>
      <c r="B380" s="21" t="s">
        <v>213</v>
      </c>
      <c r="C380" s="18">
        <v>301010044</v>
      </c>
      <c r="D380" s="27"/>
      <c r="E380" s="20"/>
      <c r="F380" s="20"/>
      <c r="G380" s="53"/>
      <c r="H380" s="53"/>
      <c r="I380" s="53"/>
      <c r="J380" s="22">
        <v>1101</v>
      </c>
      <c r="K380" s="28">
        <v>810310720</v>
      </c>
      <c r="L380" s="47">
        <v>240</v>
      </c>
      <c r="M380" s="26">
        <v>138800</v>
      </c>
      <c r="N380" s="26">
        <v>138800</v>
      </c>
      <c r="O380" s="26">
        <v>8205900</v>
      </c>
      <c r="P380" s="26">
        <v>0</v>
      </c>
      <c r="Q380" s="26">
        <v>0</v>
      </c>
      <c r="R380" s="4"/>
    </row>
    <row r="381" spans="1:18" x14ac:dyDescent="0.2">
      <c r="A381" s="38"/>
      <c r="B381" s="21" t="s">
        <v>218</v>
      </c>
      <c r="C381" s="18">
        <v>301010044</v>
      </c>
      <c r="D381" s="27"/>
      <c r="E381" s="20"/>
      <c r="F381" s="20"/>
      <c r="G381" s="53"/>
      <c r="H381" s="53"/>
      <c r="I381" s="53"/>
      <c r="J381" s="22">
        <v>1101</v>
      </c>
      <c r="K381" s="28" t="s">
        <v>219</v>
      </c>
      <c r="L381" s="47">
        <v>610</v>
      </c>
      <c r="M381" s="26">
        <v>1152100</v>
      </c>
      <c r="N381" s="26">
        <v>1151900</v>
      </c>
      <c r="O381" s="26">
        <v>0</v>
      </c>
      <c r="P381" s="26">
        <v>0</v>
      </c>
      <c r="Q381" s="26">
        <v>0</v>
      </c>
      <c r="R381" s="4"/>
    </row>
    <row r="382" spans="1:18" x14ac:dyDescent="0.2">
      <c r="A382" s="38"/>
      <c r="B382" s="21" t="s">
        <v>218</v>
      </c>
      <c r="C382" s="18">
        <v>301010044</v>
      </c>
      <c r="D382" s="27"/>
      <c r="E382" s="20"/>
      <c r="F382" s="20"/>
      <c r="G382" s="53"/>
      <c r="H382" s="53"/>
      <c r="I382" s="53"/>
      <c r="J382" s="22">
        <v>1101</v>
      </c>
      <c r="K382" s="28" t="s">
        <v>365</v>
      </c>
      <c r="L382" s="47">
        <v>610</v>
      </c>
      <c r="M382" s="26">
        <v>4409000</v>
      </c>
      <c r="N382" s="26">
        <v>4408900</v>
      </c>
      <c r="O382" s="26">
        <v>0</v>
      </c>
      <c r="P382" s="26">
        <v>0</v>
      </c>
      <c r="Q382" s="26">
        <v>0</v>
      </c>
      <c r="R382" s="4"/>
    </row>
    <row r="383" spans="1:18" x14ac:dyDescent="0.2">
      <c r="A383" s="38"/>
      <c r="B383" s="21" t="s">
        <v>218</v>
      </c>
      <c r="C383" s="18">
        <v>301010044</v>
      </c>
      <c r="D383" s="27"/>
      <c r="E383" s="20"/>
      <c r="F383" s="20"/>
      <c r="G383" s="53"/>
      <c r="H383" s="53"/>
      <c r="I383" s="53"/>
      <c r="J383" s="22">
        <v>1103</v>
      </c>
      <c r="K383" s="28">
        <v>810309020</v>
      </c>
      <c r="L383" s="47">
        <v>610</v>
      </c>
      <c r="M383" s="26">
        <v>0</v>
      </c>
      <c r="N383" s="26">
        <v>0</v>
      </c>
      <c r="O383" s="26">
        <v>15000000</v>
      </c>
      <c r="P383" s="26">
        <v>0</v>
      </c>
      <c r="Q383" s="26">
        <v>0</v>
      </c>
      <c r="R383" s="4"/>
    </row>
    <row r="384" spans="1:18" x14ac:dyDescent="0.2">
      <c r="A384" s="38"/>
      <c r="B384" s="21" t="s">
        <v>218</v>
      </c>
      <c r="C384" s="18">
        <v>301010044</v>
      </c>
      <c r="D384" s="27"/>
      <c r="E384" s="20"/>
      <c r="F384" s="20"/>
      <c r="G384" s="53"/>
      <c r="H384" s="53"/>
      <c r="I384" s="53"/>
      <c r="J384" s="22">
        <v>1103</v>
      </c>
      <c r="K384" s="28">
        <v>810310700</v>
      </c>
      <c r="L384" s="47">
        <v>610</v>
      </c>
      <c r="M384" s="26">
        <v>0</v>
      </c>
      <c r="N384" s="26">
        <v>0</v>
      </c>
      <c r="O384" s="26">
        <v>1000000</v>
      </c>
      <c r="P384" s="26">
        <v>0</v>
      </c>
      <c r="Q384" s="26">
        <v>0</v>
      </c>
      <c r="R384" s="4"/>
    </row>
    <row r="385" spans="1:18" x14ac:dyDescent="0.2">
      <c r="A385" s="38"/>
      <c r="B385" s="21" t="s">
        <v>218</v>
      </c>
      <c r="C385" s="18">
        <v>301010044</v>
      </c>
      <c r="D385" s="27"/>
      <c r="E385" s="20"/>
      <c r="F385" s="20"/>
      <c r="G385" s="53"/>
      <c r="H385" s="53"/>
      <c r="I385" s="53"/>
      <c r="J385" s="22">
        <v>1103</v>
      </c>
      <c r="K385" s="28">
        <v>810310730</v>
      </c>
      <c r="L385" s="47">
        <v>610</v>
      </c>
      <c r="M385" s="26">
        <v>9519600</v>
      </c>
      <c r="N385" s="26">
        <v>8099400</v>
      </c>
      <c r="O385" s="26">
        <v>10686200</v>
      </c>
      <c r="P385" s="26">
        <v>10686200</v>
      </c>
      <c r="Q385" s="26">
        <v>10686200</v>
      </c>
      <c r="R385" s="4"/>
    </row>
    <row r="386" spans="1:18" x14ac:dyDescent="0.2">
      <c r="A386" s="38"/>
      <c r="B386" s="21" t="s">
        <v>218</v>
      </c>
      <c r="C386" s="18">
        <v>301010044</v>
      </c>
      <c r="D386" s="27"/>
      <c r="E386" s="20"/>
      <c r="F386" s="20"/>
      <c r="G386" s="53"/>
      <c r="H386" s="53"/>
      <c r="I386" s="53"/>
      <c r="J386" s="22">
        <v>1102</v>
      </c>
      <c r="K386" s="28">
        <v>810610570</v>
      </c>
      <c r="L386" s="47">
        <v>630</v>
      </c>
      <c r="M386" s="26">
        <v>4000000</v>
      </c>
      <c r="N386" s="26">
        <v>4000000</v>
      </c>
      <c r="O386" s="26">
        <v>4500000</v>
      </c>
      <c r="P386" s="25">
        <v>0</v>
      </c>
      <c r="Q386" s="25">
        <v>0</v>
      </c>
      <c r="R386" s="4"/>
    </row>
    <row r="387" spans="1:18" x14ac:dyDescent="0.2">
      <c r="A387" s="38"/>
      <c r="B387" s="21" t="s">
        <v>218</v>
      </c>
      <c r="C387" s="18">
        <v>301010044</v>
      </c>
      <c r="D387" s="27"/>
      <c r="E387" s="20"/>
      <c r="F387" s="20"/>
      <c r="G387" s="53"/>
      <c r="H387" s="53"/>
      <c r="I387" s="53"/>
      <c r="J387" s="22">
        <v>1103</v>
      </c>
      <c r="K387" s="28">
        <v>650110280</v>
      </c>
      <c r="L387" s="47">
        <v>610</v>
      </c>
      <c r="M387" s="26">
        <v>1162100</v>
      </c>
      <c r="N387" s="26">
        <v>1076500</v>
      </c>
      <c r="O387" s="26">
        <v>2110700</v>
      </c>
      <c r="P387" s="26">
        <v>516000</v>
      </c>
      <c r="Q387" s="26">
        <v>516000</v>
      </c>
      <c r="R387" s="4"/>
    </row>
    <row r="388" spans="1:18" x14ac:dyDescent="0.2">
      <c r="A388" s="38"/>
      <c r="B388" s="21" t="s">
        <v>218</v>
      </c>
      <c r="C388" s="18">
        <v>301010044</v>
      </c>
      <c r="D388" s="27"/>
      <c r="E388" s="20"/>
      <c r="F388" s="20"/>
      <c r="G388" s="53"/>
      <c r="H388" s="53"/>
      <c r="I388" s="53"/>
      <c r="J388" s="22">
        <v>1103</v>
      </c>
      <c r="K388" s="28">
        <v>610110460</v>
      </c>
      <c r="L388" s="47">
        <v>610</v>
      </c>
      <c r="M388" s="26">
        <v>882300</v>
      </c>
      <c r="N388" s="26">
        <v>879700</v>
      </c>
      <c r="O388" s="26">
        <v>1694500</v>
      </c>
      <c r="P388" s="25">
        <v>677500</v>
      </c>
      <c r="Q388" s="25">
        <v>677500</v>
      </c>
      <c r="R388" s="4"/>
    </row>
    <row r="389" spans="1:18" x14ac:dyDescent="0.2">
      <c r="A389" s="38"/>
      <c r="B389" s="21" t="s">
        <v>218</v>
      </c>
      <c r="C389" s="18">
        <v>301010044</v>
      </c>
      <c r="D389" s="27"/>
      <c r="E389" s="20"/>
      <c r="F389" s="20"/>
      <c r="G389" s="53"/>
      <c r="H389" s="53"/>
      <c r="I389" s="53"/>
      <c r="J389" s="22">
        <v>1103</v>
      </c>
      <c r="K389" s="28">
        <v>810300590</v>
      </c>
      <c r="L389" s="47">
        <v>610</v>
      </c>
      <c r="M389" s="26">
        <v>63988900</v>
      </c>
      <c r="N389" s="26">
        <v>63988900</v>
      </c>
      <c r="O389" s="26">
        <v>192760900</v>
      </c>
      <c r="P389" s="26">
        <v>192485900</v>
      </c>
      <c r="Q389" s="26">
        <v>192485900</v>
      </c>
      <c r="R389" s="4"/>
    </row>
    <row r="390" spans="1:18" x14ac:dyDescent="0.2">
      <c r="A390" s="38"/>
      <c r="B390" s="21" t="s">
        <v>218</v>
      </c>
      <c r="C390" s="18">
        <v>301010044</v>
      </c>
      <c r="D390" s="27"/>
      <c r="E390" s="20"/>
      <c r="F390" s="20"/>
      <c r="G390" s="53"/>
      <c r="H390" s="53"/>
      <c r="I390" s="53"/>
      <c r="J390" s="22">
        <v>1103</v>
      </c>
      <c r="K390" s="28" t="s">
        <v>219</v>
      </c>
      <c r="L390" s="47">
        <v>610</v>
      </c>
      <c r="M390" s="26">
        <v>1103700</v>
      </c>
      <c r="N390" s="26">
        <v>739100</v>
      </c>
      <c r="O390" s="26">
        <v>2388500</v>
      </c>
      <c r="P390" s="26">
        <v>2388500</v>
      </c>
      <c r="Q390" s="26">
        <v>2388500</v>
      </c>
      <c r="R390" s="4"/>
    </row>
    <row r="391" spans="1:18" x14ac:dyDescent="0.2">
      <c r="A391" s="38"/>
      <c r="B391" s="21" t="s">
        <v>218</v>
      </c>
      <c r="C391" s="18">
        <v>301010044</v>
      </c>
      <c r="D391" s="27"/>
      <c r="E391" s="20"/>
      <c r="F391" s="20"/>
      <c r="G391" s="53"/>
      <c r="H391" s="53"/>
      <c r="I391" s="53"/>
      <c r="J391" s="22">
        <v>1103</v>
      </c>
      <c r="K391" s="28">
        <v>810310700</v>
      </c>
      <c r="L391" s="47">
        <v>610</v>
      </c>
      <c r="M391" s="26">
        <v>1735400</v>
      </c>
      <c r="N391" s="26">
        <v>1720900</v>
      </c>
      <c r="O391" s="26">
        <v>0</v>
      </c>
      <c r="P391" s="26">
        <v>0</v>
      </c>
      <c r="Q391" s="26">
        <v>0</v>
      </c>
      <c r="R391" s="4"/>
    </row>
    <row r="392" spans="1:18" s="17" customFormat="1" ht="10.8" x14ac:dyDescent="0.25">
      <c r="A392" s="82">
        <v>301000000</v>
      </c>
      <c r="B392" s="11"/>
      <c r="C392" s="12">
        <v>301010045</v>
      </c>
      <c r="D392" s="242" t="s">
        <v>23</v>
      </c>
      <c r="E392" s="242"/>
      <c r="F392" s="242"/>
      <c r="G392" s="59"/>
      <c r="H392" s="59"/>
      <c r="I392" s="59"/>
      <c r="J392" s="13"/>
      <c r="K392" s="14"/>
      <c r="L392" s="46"/>
      <c r="M392" s="15">
        <f>SUM(M409:M412)</f>
        <v>4780800</v>
      </c>
      <c r="N392" s="15">
        <f>SUM(N409:N412)</f>
        <v>4731100</v>
      </c>
      <c r="O392" s="15">
        <f>SUM(O409:O412)</f>
        <v>5593600</v>
      </c>
      <c r="P392" s="15">
        <f>SUM(P409:P412)</f>
        <v>4585300</v>
      </c>
      <c r="Q392" s="15">
        <f>SUM(Q409:Q412)</f>
        <v>4585300</v>
      </c>
      <c r="R392" s="16"/>
    </row>
    <row r="393" spans="1:18" ht="30.6" x14ac:dyDescent="0.2">
      <c r="A393" s="38"/>
      <c r="B393" s="21"/>
      <c r="C393" s="18">
        <v>301010045</v>
      </c>
      <c r="D393" s="27"/>
      <c r="E393" s="20"/>
      <c r="F393" s="29" t="s">
        <v>153</v>
      </c>
      <c r="G393" s="55" t="s">
        <v>59</v>
      </c>
      <c r="H393" s="56">
        <v>42005</v>
      </c>
      <c r="I393" s="53"/>
      <c r="J393" s="22"/>
      <c r="K393" s="23"/>
      <c r="L393" s="47"/>
      <c r="M393" s="26"/>
      <c r="N393" s="26"/>
      <c r="O393" s="26"/>
      <c r="P393" s="25"/>
      <c r="Q393" s="25"/>
      <c r="R393" s="4"/>
    </row>
    <row r="394" spans="1:18" ht="40.799999999999997" x14ac:dyDescent="0.2">
      <c r="A394" s="38"/>
      <c r="B394" s="21"/>
      <c r="C394" s="18">
        <v>301010045</v>
      </c>
      <c r="D394" s="27"/>
      <c r="E394" s="20"/>
      <c r="F394" s="29" t="s">
        <v>224</v>
      </c>
      <c r="G394" s="55" t="s">
        <v>152</v>
      </c>
      <c r="H394" s="56" t="s">
        <v>502</v>
      </c>
      <c r="I394" s="53"/>
      <c r="J394" s="22"/>
      <c r="K394" s="23"/>
      <c r="L394" s="47"/>
      <c r="M394" s="26"/>
      <c r="N394" s="26"/>
      <c r="O394" s="26"/>
      <c r="P394" s="25"/>
      <c r="Q394" s="25"/>
      <c r="R394" s="4"/>
    </row>
    <row r="395" spans="1:18" ht="40.799999999999997" x14ac:dyDescent="0.2">
      <c r="A395" s="148"/>
      <c r="B395" s="21"/>
      <c r="C395" s="18">
        <v>301010045</v>
      </c>
      <c r="D395" s="27"/>
      <c r="E395" s="20"/>
      <c r="F395" s="29" t="s">
        <v>486</v>
      </c>
      <c r="G395" s="55" t="s">
        <v>113</v>
      </c>
      <c r="H395" s="55" t="s">
        <v>487</v>
      </c>
      <c r="I395" s="53"/>
      <c r="J395" s="22"/>
      <c r="K395" s="23"/>
      <c r="L395" s="47"/>
      <c r="M395" s="26"/>
      <c r="N395" s="26"/>
      <c r="O395" s="26"/>
      <c r="P395" s="151"/>
      <c r="Q395" s="151"/>
      <c r="R395" s="4"/>
    </row>
    <row r="396" spans="1:18" ht="40.799999999999997" x14ac:dyDescent="0.2">
      <c r="A396" s="148"/>
      <c r="B396" s="21"/>
      <c r="C396" s="18">
        <v>301010045</v>
      </c>
      <c r="D396" s="27"/>
      <c r="E396" s="20"/>
      <c r="F396" s="29" t="s">
        <v>488</v>
      </c>
      <c r="G396" s="55" t="s">
        <v>113</v>
      </c>
      <c r="H396" s="55" t="s">
        <v>487</v>
      </c>
      <c r="I396" s="53"/>
      <c r="J396" s="22"/>
      <c r="K396" s="23"/>
      <c r="L396" s="47"/>
      <c r="M396" s="26"/>
      <c r="N396" s="26"/>
      <c r="O396" s="26"/>
      <c r="P396" s="151"/>
      <c r="Q396" s="151"/>
      <c r="R396" s="4"/>
    </row>
    <row r="397" spans="1:18" ht="40.799999999999997" x14ac:dyDescent="0.2">
      <c r="A397" s="148"/>
      <c r="B397" s="21"/>
      <c r="C397" s="18">
        <v>301010045</v>
      </c>
      <c r="D397" s="27"/>
      <c r="E397" s="20"/>
      <c r="F397" s="29" t="s">
        <v>489</v>
      </c>
      <c r="G397" s="55" t="s">
        <v>113</v>
      </c>
      <c r="H397" s="55" t="s">
        <v>490</v>
      </c>
      <c r="I397" s="53"/>
      <c r="J397" s="22"/>
      <c r="K397" s="23"/>
      <c r="L397" s="47"/>
      <c r="M397" s="26"/>
      <c r="N397" s="26"/>
      <c r="O397" s="26"/>
      <c r="P397" s="151"/>
      <c r="Q397" s="151"/>
      <c r="R397" s="4"/>
    </row>
    <row r="398" spans="1:18" ht="40.799999999999997" x14ac:dyDescent="0.2">
      <c r="A398" s="148"/>
      <c r="B398" s="21"/>
      <c r="C398" s="18">
        <v>301010045</v>
      </c>
      <c r="D398" s="27"/>
      <c r="E398" s="20"/>
      <c r="F398" s="29" t="s">
        <v>491</v>
      </c>
      <c r="G398" s="55" t="s">
        <v>113</v>
      </c>
      <c r="H398" s="55" t="s">
        <v>487</v>
      </c>
      <c r="I398" s="53"/>
      <c r="J398" s="22"/>
      <c r="K398" s="23"/>
      <c r="L398" s="47"/>
      <c r="M398" s="26"/>
      <c r="N398" s="26"/>
      <c r="O398" s="26"/>
      <c r="P398" s="151"/>
      <c r="Q398" s="151"/>
      <c r="R398" s="4"/>
    </row>
    <row r="399" spans="1:18" ht="40.799999999999997" x14ac:dyDescent="0.2">
      <c r="A399" s="148"/>
      <c r="B399" s="21"/>
      <c r="C399" s="18">
        <v>301010045</v>
      </c>
      <c r="D399" s="27"/>
      <c r="E399" s="20"/>
      <c r="F399" s="29" t="s">
        <v>492</v>
      </c>
      <c r="G399" s="55" t="s">
        <v>113</v>
      </c>
      <c r="H399" s="55" t="s">
        <v>487</v>
      </c>
      <c r="I399" s="53"/>
      <c r="J399" s="22"/>
      <c r="K399" s="23"/>
      <c r="L399" s="47"/>
      <c r="M399" s="26"/>
      <c r="N399" s="26"/>
      <c r="O399" s="26"/>
      <c r="P399" s="151"/>
      <c r="Q399" s="151"/>
      <c r="R399" s="4"/>
    </row>
    <row r="400" spans="1:18" ht="40.799999999999997" x14ac:dyDescent="0.2">
      <c r="A400" s="148"/>
      <c r="B400" s="21"/>
      <c r="C400" s="18">
        <v>301010045</v>
      </c>
      <c r="D400" s="27"/>
      <c r="E400" s="20"/>
      <c r="F400" s="29" t="s">
        <v>493</v>
      </c>
      <c r="G400" s="55" t="s">
        <v>113</v>
      </c>
      <c r="H400" s="55" t="s">
        <v>487</v>
      </c>
      <c r="I400" s="53"/>
      <c r="J400" s="22"/>
      <c r="K400" s="23"/>
      <c r="L400" s="47"/>
      <c r="M400" s="26"/>
      <c r="N400" s="26"/>
      <c r="O400" s="26"/>
      <c r="P400" s="151"/>
      <c r="Q400" s="151"/>
      <c r="R400" s="4"/>
    </row>
    <row r="401" spans="1:18" ht="40.799999999999997" x14ac:dyDescent="0.2">
      <c r="A401" s="148"/>
      <c r="B401" s="21"/>
      <c r="C401" s="18">
        <v>301010045</v>
      </c>
      <c r="D401" s="27"/>
      <c r="E401" s="20"/>
      <c r="F401" s="29" t="s">
        <v>494</v>
      </c>
      <c r="G401" s="55" t="s">
        <v>113</v>
      </c>
      <c r="H401" s="55" t="s">
        <v>495</v>
      </c>
      <c r="I401" s="53"/>
      <c r="J401" s="22"/>
      <c r="K401" s="23"/>
      <c r="L401" s="47"/>
      <c r="M401" s="26"/>
      <c r="N401" s="26"/>
      <c r="O401" s="26"/>
      <c r="P401" s="151"/>
      <c r="Q401" s="151"/>
      <c r="R401" s="4"/>
    </row>
    <row r="402" spans="1:18" ht="40.799999999999997" x14ac:dyDescent="0.2">
      <c r="A402" s="38"/>
      <c r="B402" s="21"/>
      <c r="C402" s="18">
        <v>301010045</v>
      </c>
      <c r="D402" s="27"/>
      <c r="E402" s="20"/>
      <c r="F402" s="29" t="s">
        <v>155</v>
      </c>
      <c r="G402" s="55" t="s">
        <v>113</v>
      </c>
      <c r="H402" s="55" t="s">
        <v>485</v>
      </c>
      <c r="I402" s="53"/>
      <c r="J402" s="22"/>
      <c r="K402" s="23"/>
      <c r="L402" s="47"/>
      <c r="M402" s="26"/>
      <c r="N402" s="26"/>
      <c r="O402" s="26"/>
      <c r="P402" s="25"/>
      <c r="Q402" s="25"/>
    </row>
    <row r="403" spans="1:18" ht="40.799999999999997" x14ac:dyDescent="0.2">
      <c r="A403" s="38"/>
      <c r="B403" s="21"/>
      <c r="C403" s="18">
        <v>301010045</v>
      </c>
      <c r="D403" s="27"/>
      <c r="E403" s="20"/>
      <c r="F403" s="29" t="s">
        <v>156</v>
      </c>
      <c r="G403" s="55" t="s">
        <v>113</v>
      </c>
      <c r="H403" s="55" t="s">
        <v>496</v>
      </c>
      <c r="I403" s="53"/>
      <c r="J403" s="22"/>
      <c r="K403" s="23"/>
      <c r="L403" s="47"/>
      <c r="M403" s="26"/>
      <c r="N403" s="26"/>
      <c r="O403" s="26"/>
      <c r="P403" s="25"/>
      <c r="Q403" s="25"/>
    </row>
    <row r="404" spans="1:18" ht="40.799999999999997" x14ac:dyDescent="0.2">
      <c r="A404" s="38"/>
      <c r="B404" s="21"/>
      <c r="C404" s="18">
        <v>301010045</v>
      </c>
      <c r="D404" s="27"/>
      <c r="E404" s="20"/>
      <c r="F404" s="29" t="s">
        <v>157</v>
      </c>
      <c r="G404" s="55" t="s">
        <v>113</v>
      </c>
      <c r="H404" s="55" t="s">
        <v>497</v>
      </c>
      <c r="I404" s="53"/>
      <c r="J404" s="22"/>
      <c r="K404" s="23"/>
      <c r="L404" s="47"/>
      <c r="M404" s="26"/>
      <c r="N404" s="26"/>
      <c r="O404" s="26"/>
      <c r="P404" s="25"/>
      <c r="Q404" s="25"/>
    </row>
    <row r="405" spans="1:18" ht="40.799999999999997" x14ac:dyDescent="0.2">
      <c r="A405" s="38"/>
      <c r="B405" s="21"/>
      <c r="C405" s="18">
        <v>301010045</v>
      </c>
      <c r="D405" s="27"/>
      <c r="E405" s="20"/>
      <c r="F405" s="29" t="s">
        <v>158</v>
      </c>
      <c r="G405" s="55" t="s">
        <v>113</v>
      </c>
      <c r="H405" s="55" t="s">
        <v>498</v>
      </c>
      <c r="I405" s="53"/>
      <c r="J405" s="22"/>
      <c r="K405" s="23"/>
      <c r="L405" s="47"/>
      <c r="M405" s="26"/>
      <c r="N405" s="26"/>
      <c r="O405" s="26"/>
      <c r="P405" s="25"/>
      <c r="Q405" s="25"/>
    </row>
    <row r="406" spans="1:18" ht="40.799999999999997" x14ac:dyDescent="0.2">
      <c r="A406" s="38"/>
      <c r="B406" s="21"/>
      <c r="C406" s="18">
        <v>301010045</v>
      </c>
      <c r="D406" s="27"/>
      <c r="E406" s="20"/>
      <c r="F406" s="29" t="s">
        <v>159</v>
      </c>
      <c r="G406" s="55" t="s">
        <v>113</v>
      </c>
      <c r="H406" s="55" t="s">
        <v>499</v>
      </c>
      <c r="I406" s="53"/>
      <c r="J406" s="22"/>
      <c r="K406" s="23"/>
      <c r="L406" s="47"/>
      <c r="M406" s="26"/>
      <c r="N406" s="26"/>
      <c r="O406" s="26"/>
      <c r="P406" s="25"/>
      <c r="Q406" s="25"/>
    </row>
    <row r="407" spans="1:18" ht="40.799999999999997" x14ac:dyDescent="0.2">
      <c r="A407" s="38"/>
      <c r="B407" s="21"/>
      <c r="C407" s="18">
        <v>301010045</v>
      </c>
      <c r="D407" s="27"/>
      <c r="E407" s="20"/>
      <c r="F407" s="29" t="s">
        <v>160</v>
      </c>
      <c r="G407" s="55" t="s">
        <v>113</v>
      </c>
      <c r="H407" s="56" t="s">
        <v>499</v>
      </c>
      <c r="I407" s="53"/>
      <c r="J407" s="22"/>
      <c r="K407" s="23"/>
      <c r="L407" s="47"/>
      <c r="M407" s="26"/>
      <c r="N407" s="26"/>
      <c r="O407" s="26"/>
      <c r="P407" s="25"/>
      <c r="Q407" s="25"/>
    </row>
    <row r="408" spans="1:18" ht="40.799999999999997" x14ac:dyDescent="0.2">
      <c r="A408" s="38"/>
      <c r="B408" s="21"/>
      <c r="C408" s="18">
        <v>301010045</v>
      </c>
      <c r="D408" s="27"/>
      <c r="E408" s="20"/>
      <c r="F408" s="29" t="s">
        <v>161</v>
      </c>
      <c r="G408" s="55" t="s">
        <v>113</v>
      </c>
      <c r="H408" s="55" t="s">
        <v>500</v>
      </c>
      <c r="I408" s="53"/>
      <c r="J408" s="22"/>
      <c r="K408" s="23"/>
      <c r="L408" s="47"/>
      <c r="M408" s="26"/>
      <c r="N408" s="26"/>
      <c r="O408" s="26"/>
      <c r="P408" s="25"/>
      <c r="Q408" s="25"/>
      <c r="R408" s="4"/>
    </row>
    <row r="409" spans="1:18" x14ac:dyDescent="0.2">
      <c r="A409" s="38"/>
      <c r="B409" s="21" t="s">
        <v>218</v>
      </c>
      <c r="C409" s="18">
        <v>301010045</v>
      </c>
      <c r="D409" s="27"/>
      <c r="E409" s="20"/>
      <c r="F409" s="20"/>
      <c r="G409" s="53"/>
      <c r="H409" s="53"/>
      <c r="I409" s="53"/>
      <c r="J409" s="22">
        <v>1101</v>
      </c>
      <c r="K409" s="23">
        <v>810510450</v>
      </c>
      <c r="L409" s="47">
        <v>240</v>
      </c>
      <c r="M409" s="26">
        <v>1400000</v>
      </c>
      <c r="N409" s="26">
        <v>1360800</v>
      </c>
      <c r="O409" s="26">
        <v>1400000</v>
      </c>
      <c r="P409" s="26">
        <v>550000</v>
      </c>
      <c r="Q409" s="26">
        <v>550000</v>
      </c>
      <c r="R409" s="4"/>
    </row>
    <row r="410" spans="1:18" x14ac:dyDescent="0.2">
      <c r="A410" s="38"/>
      <c r="B410" s="21" t="s">
        <v>218</v>
      </c>
      <c r="C410" s="18">
        <v>301010045</v>
      </c>
      <c r="D410" s="27"/>
      <c r="E410" s="20"/>
      <c r="F410" s="20"/>
      <c r="G410" s="53"/>
      <c r="H410" s="53"/>
      <c r="I410" s="53"/>
      <c r="J410" s="22">
        <v>1102</v>
      </c>
      <c r="K410" s="23">
        <v>810400590</v>
      </c>
      <c r="L410" s="47">
        <v>110</v>
      </c>
      <c r="M410" s="26">
        <v>3050800</v>
      </c>
      <c r="N410" s="26">
        <v>3050000</v>
      </c>
      <c r="O410" s="26">
        <v>3762100</v>
      </c>
      <c r="P410" s="26">
        <v>3873800</v>
      </c>
      <c r="Q410" s="26">
        <v>3873800</v>
      </c>
      <c r="R410" s="4"/>
    </row>
    <row r="411" spans="1:18" x14ac:dyDescent="0.2">
      <c r="A411" s="38"/>
      <c r="B411" s="21" t="s">
        <v>218</v>
      </c>
      <c r="C411" s="18">
        <v>301010045</v>
      </c>
      <c r="D411" s="27"/>
      <c r="E411" s="20"/>
      <c r="F411" s="20"/>
      <c r="G411" s="53"/>
      <c r="H411" s="53"/>
      <c r="I411" s="53"/>
      <c r="J411" s="22">
        <v>1102</v>
      </c>
      <c r="K411" s="23">
        <v>810400590</v>
      </c>
      <c r="L411" s="47">
        <v>240</v>
      </c>
      <c r="M411" s="26">
        <v>329500</v>
      </c>
      <c r="N411" s="26">
        <v>320300</v>
      </c>
      <c r="O411" s="26">
        <v>431000</v>
      </c>
      <c r="P411" s="26">
        <v>161000</v>
      </c>
      <c r="Q411" s="26">
        <v>161000</v>
      </c>
      <c r="R411" s="4"/>
    </row>
    <row r="412" spans="1:18" x14ac:dyDescent="0.2">
      <c r="A412" s="38"/>
      <c r="B412" s="21" t="s">
        <v>218</v>
      </c>
      <c r="C412" s="18">
        <v>301010045</v>
      </c>
      <c r="D412" s="27"/>
      <c r="E412" s="20"/>
      <c r="F412" s="20"/>
      <c r="G412" s="53"/>
      <c r="H412" s="53"/>
      <c r="I412" s="53"/>
      <c r="J412" s="22">
        <v>1102</v>
      </c>
      <c r="K412" s="23">
        <v>810400590</v>
      </c>
      <c r="L412" s="47">
        <v>850</v>
      </c>
      <c r="M412" s="26">
        <v>500</v>
      </c>
      <c r="N412" s="26">
        <v>0</v>
      </c>
      <c r="O412" s="26">
        <v>500</v>
      </c>
      <c r="P412" s="26">
        <v>500</v>
      </c>
      <c r="Q412" s="26">
        <v>500</v>
      </c>
    </row>
    <row r="413" spans="1:18" s="17" customFormat="1" ht="18.600000000000001" customHeight="1" x14ac:dyDescent="0.25">
      <c r="A413" s="82">
        <v>301000000</v>
      </c>
      <c r="B413" s="11"/>
      <c r="C413" s="12">
        <v>301010046</v>
      </c>
      <c r="D413" s="242" t="s">
        <v>588</v>
      </c>
      <c r="E413" s="242"/>
      <c r="F413" s="242"/>
      <c r="G413" s="59"/>
      <c r="H413" s="59"/>
      <c r="I413" s="59"/>
      <c r="J413" s="13"/>
      <c r="K413" s="14"/>
      <c r="L413" s="46"/>
      <c r="M413" s="15">
        <f>SUM(M417:M423)</f>
        <v>5820400</v>
      </c>
      <c r="N413" s="15">
        <f>SUM(N417:N423)</f>
        <v>5757200</v>
      </c>
      <c r="O413" s="15">
        <f>SUM(O417:O423)</f>
        <v>6363700</v>
      </c>
      <c r="P413" s="15">
        <f>SUM(P417:P423)</f>
        <v>6207300</v>
      </c>
      <c r="Q413" s="15">
        <f>SUM(Q417:Q423)</f>
        <v>6207300</v>
      </c>
      <c r="R413" s="16"/>
    </row>
    <row r="414" spans="1:18" ht="30.6" x14ac:dyDescent="0.2">
      <c r="A414" s="38"/>
      <c r="B414" s="21"/>
      <c r="C414" s="18">
        <v>301010046</v>
      </c>
      <c r="D414" s="27"/>
      <c r="E414" s="20"/>
      <c r="F414" s="29" t="s">
        <v>154</v>
      </c>
      <c r="G414" s="55" t="s">
        <v>59</v>
      </c>
      <c r="H414" s="56">
        <v>42005</v>
      </c>
      <c r="I414" s="53"/>
      <c r="J414" s="22"/>
      <c r="K414" s="23"/>
      <c r="L414" s="47"/>
      <c r="M414" s="26"/>
      <c r="N414" s="26"/>
      <c r="O414" s="26"/>
      <c r="P414" s="25"/>
      <c r="Q414" s="25"/>
    </row>
    <row r="415" spans="1:18" ht="30.6" x14ac:dyDescent="0.2">
      <c r="A415" s="38"/>
      <c r="B415" s="21"/>
      <c r="C415" s="18">
        <v>301010046</v>
      </c>
      <c r="D415" s="27"/>
      <c r="E415" s="20"/>
      <c r="F415" s="29" t="s">
        <v>163</v>
      </c>
      <c r="G415" s="55" t="s">
        <v>59</v>
      </c>
      <c r="H415" s="56">
        <v>42005</v>
      </c>
      <c r="I415" s="53"/>
      <c r="J415" s="22"/>
      <c r="K415" s="23"/>
      <c r="L415" s="47"/>
      <c r="M415" s="26"/>
      <c r="N415" s="26"/>
      <c r="O415" s="26"/>
      <c r="P415" s="25"/>
      <c r="Q415" s="25"/>
    </row>
    <row r="416" spans="1:18" ht="40.799999999999997" x14ac:dyDescent="0.2">
      <c r="A416" s="38"/>
      <c r="B416" s="21"/>
      <c r="C416" s="18">
        <v>301010046</v>
      </c>
      <c r="D416" s="27"/>
      <c r="E416" s="20"/>
      <c r="F416" s="29" t="s">
        <v>162</v>
      </c>
      <c r="G416" s="55" t="s">
        <v>113</v>
      </c>
      <c r="H416" s="56">
        <v>42736</v>
      </c>
      <c r="I416" s="53"/>
      <c r="J416" s="22"/>
      <c r="K416" s="23"/>
      <c r="L416" s="47"/>
      <c r="M416" s="26"/>
      <c r="N416" s="26"/>
      <c r="O416" s="26"/>
      <c r="P416" s="25"/>
      <c r="Q416" s="25"/>
    </row>
    <row r="417" spans="1:18" x14ac:dyDescent="0.2">
      <c r="A417" s="38"/>
      <c r="B417" s="21" t="s">
        <v>221</v>
      </c>
      <c r="C417" s="18">
        <v>301010046</v>
      </c>
      <c r="D417" s="27"/>
      <c r="E417" s="20"/>
      <c r="F417" s="20"/>
      <c r="G417" s="53"/>
      <c r="H417" s="53"/>
      <c r="I417" s="53"/>
      <c r="J417" s="22">
        <v>707</v>
      </c>
      <c r="K417" s="23">
        <v>610110460</v>
      </c>
      <c r="L417" s="47">
        <v>240</v>
      </c>
      <c r="M417" s="26">
        <v>50000</v>
      </c>
      <c r="N417" s="26">
        <v>50000</v>
      </c>
      <c r="O417" s="26">
        <v>50000</v>
      </c>
      <c r="P417" s="26">
        <v>50000</v>
      </c>
      <c r="Q417" s="26">
        <v>50000</v>
      </c>
    </row>
    <row r="418" spans="1:18" x14ac:dyDescent="0.2">
      <c r="A418" s="38"/>
      <c r="B418" s="21" t="s">
        <v>221</v>
      </c>
      <c r="C418" s="18">
        <v>301010046</v>
      </c>
      <c r="D418" s="27"/>
      <c r="E418" s="20"/>
      <c r="F418" s="20"/>
      <c r="G418" s="53"/>
      <c r="H418" s="53"/>
      <c r="I418" s="53"/>
      <c r="J418" s="22">
        <v>707</v>
      </c>
      <c r="K418" s="23">
        <v>1010110180</v>
      </c>
      <c r="L418" s="47">
        <v>240</v>
      </c>
      <c r="M418" s="26">
        <v>100000</v>
      </c>
      <c r="N418" s="26">
        <v>100000</v>
      </c>
      <c r="O418" s="26">
        <v>100000</v>
      </c>
      <c r="P418" s="26">
        <v>100000</v>
      </c>
      <c r="Q418" s="26">
        <v>100000</v>
      </c>
    </row>
    <row r="419" spans="1:18" x14ac:dyDescent="0.2">
      <c r="A419" s="38"/>
      <c r="B419" s="21" t="s">
        <v>221</v>
      </c>
      <c r="C419" s="18">
        <v>301010046</v>
      </c>
      <c r="D419" s="27"/>
      <c r="E419" s="20"/>
      <c r="F419" s="20"/>
      <c r="G419" s="53"/>
      <c r="H419" s="53"/>
      <c r="I419" s="53"/>
      <c r="J419" s="22">
        <v>707</v>
      </c>
      <c r="K419" s="23">
        <v>1010110230</v>
      </c>
      <c r="L419" s="47">
        <v>240</v>
      </c>
      <c r="M419" s="26">
        <v>512000</v>
      </c>
      <c r="N419" s="26">
        <v>505300</v>
      </c>
      <c r="O419" s="26">
        <v>500000</v>
      </c>
      <c r="P419" s="26">
        <v>200000</v>
      </c>
      <c r="Q419" s="26">
        <v>200000</v>
      </c>
    </row>
    <row r="420" spans="1:18" x14ac:dyDescent="0.2">
      <c r="A420" s="38"/>
      <c r="B420" s="21" t="s">
        <v>221</v>
      </c>
      <c r="C420" s="18">
        <v>301010046</v>
      </c>
      <c r="D420" s="27"/>
      <c r="E420" s="20"/>
      <c r="F420" s="20"/>
      <c r="G420" s="53"/>
      <c r="H420" s="53"/>
      <c r="I420" s="53"/>
      <c r="J420" s="22">
        <v>707</v>
      </c>
      <c r="K420" s="23">
        <v>1010200590</v>
      </c>
      <c r="L420" s="47">
        <v>110</v>
      </c>
      <c r="M420" s="26">
        <v>4656900</v>
      </c>
      <c r="N420" s="26">
        <v>4656900</v>
      </c>
      <c r="O420" s="26">
        <v>5198700</v>
      </c>
      <c r="P420" s="26">
        <v>5342300</v>
      </c>
      <c r="Q420" s="26">
        <v>5342300</v>
      </c>
    </row>
    <row r="421" spans="1:18" x14ac:dyDescent="0.2">
      <c r="A421" s="38"/>
      <c r="B421" s="21" t="s">
        <v>221</v>
      </c>
      <c r="C421" s="18">
        <v>301010046</v>
      </c>
      <c r="D421" s="27"/>
      <c r="E421" s="20"/>
      <c r="F421" s="20"/>
      <c r="G421" s="53"/>
      <c r="H421" s="53"/>
      <c r="I421" s="53"/>
      <c r="J421" s="22">
        <v>707</v>
      </c>
      <c r="K421" s="23">
        <v>1010200590</v>
      </c>
      <c r="L421" s="47">
        <v>240</v>
      </c>
      <c r="M421" s="26">
        <v>406500</v>
      </c>
      <c r="N421" s="26">
        <v>352900</v>
      </c>
      <c r="O421" s="26">
        <v>420000</v>
      </c>
      <c r="P421" s="26">
        <v>420000</v>
      </c>
      <c r="Q421" s="26">
        <v>420000</v>
      </c>
    </row>
    <row r="422" spans="1:18" x14ac:dyDescent="0.2">
      <c r="A422" s="38"/>
      <c r="B422" s="21" t="s">
        <v>221</v>
      </c>
      <c r="C422" s="18">
        <v>301010046</v>
      </c>
      <c r="D422" s="27"/>
      <c r="E422" s="20"/>
      <c r="F422" s="20"/>
      <c r="G422" s="53"/>
      <c r="H422" s="53"/>
      <c r="I422" s="53"/>
      <c r="J422" s="22">
        <v>707</v>
      </c>
      <c r="K422" s="23">
        <v>1010200590</v>
      </c>
      <c r="L422" s="47">
        <v>850</v>
      </c>
      <c r="M422" s="26">
        <v>5000</v>
      </c>
      <c r="N422" s="26">
        <v>2100</v>
      </c>
      <c r="O422" s="26">
        <v>5000</v>
      </c>
      <c r="P422" s="26">
        <v>5000</v>
      </c>
      <c r="Q422" s="26">
        <v>5000</v>
      </c>
    </row>
    <row r="423" spans="1:18" x14ac:dyDescent="0.2">
      <c r="A423" s="38"/>
      <c r="B423" s="21" t="s">
        <v>220</v>
      </c>
      <c r="C423" s="18">
        <v>301010046</v>
      </c>
      <c r="D423" s="27"/>
      <c r="E423" s="20"/>
      <c r="F423" s="20"/>
      <c r="G423" s="53"/>
      <c r="H423" s="53"/>
      <c r="I423" s="53"/>
      <c r="J423" s="22">
        <v>709</v>
      </c>
      <c r="K423" s="23">
        <v>1010110180</v>
      </c>
      <c r="L423" s="47">
        <v>610</v>
      </c>
      <c r="M423" s="26">
        <v>90000</v>
      </c>
      <c r="N423" s="26">
        <v>90000</v>
      </c>
      <c r="O423" s="26">
        <v>90000</v>
      </c>
      <c r="P423" s="26">
        <v>90000</v>
      </c>
      <c r="Q423" s="26">
        <v>90000</v>
      </c>
    </row>
    <row r="424" spans="1:18" s="17" customFormat="1" ht="10.8" x14ac:dyDescent="0.25">
      <c r="A424" s="82">
        <v>301000000</v>
      </c>
      <c r="B424" s="11"/>
      <c r="C424" s="12">
        <v>301010050</v>
      </c>
      <c r="D424" s="242" t="s">
        <v>21</v>
      </c>
      <c r="E424" s="242"/>
      <c r="F424" s="242"/>
      <c r="G424" s="59"/>
      <c r="H424" s="59"/>
      <c r="I424" s="59"/>
      <c r="J424" s="13"/>
      <c r="K424" s="14"/>
      <c r="L424" s="46"/>
      <c r="M424" s="15">
        <f>SUM(M428:M428)</f>
        <v>105800</v>
      </c>
      <c r="N424" s="15">
        <f>SUM(N428:N428)</f>
        <v>103900</v>
      </c>
      <c r="O424" s="15">
        <f>SUM(O428:O428)</f>
        <v>150000</v>
      </c>
      <c r="P424" s="15">
        <f>SUM(P428:P428)</f>
        <v>150000</v>
      </c>
      <c r="Q424" s="15">
        <f>SUM(Q428:Q428)</f>
        <v>150000</v>
      </c>
      <c r="R424" s="16"/>
    </row>
    <row r="425" spans="1:18" ht="20.399999999999999" x14ac:dyDescent="0.2">
      <c r="A425" s="38"/>
      <c r="B425" s="21"/>
      <c r="C425" s="18">
        <v>301010050</v>
      </c>
      <c r="D425" s="27"/>
      <c r="E425" s="20"/>
      <c r="F425" s="20" t="s">
        <v>467</v>
      </c>
      <c r="G425" s="53" t="s">
        <v>58</v>
      </c>
      <c r="H425" s="54">
        <v>44889</v>
      </c>
      <c r="I425" s="53"/>
      <c r="J425" s="22"/>
      <c r="K425" s="23"/>
      <c r="L425" s="47"/>
      <c r="M425" s="26"/>
      <c r="N425" s="26"/>
      <c r="O425" s="26"/>
      <c r="P425" s="25"/>
      <c r="Q425" s="25"/>
    </row>
    <row r="426" spans="1:18" ht="20.399999999999999" x14ac:dyDescent="0.2">
      <c r="A426" s="38"/>
      <c r="B426" s="21"/>
      <c r="C426" s="18">
        <v>301010050</v>
      </c>
      <c r="D426" s="27"/>
      <c r="E426" s="20"/>
      <c r="F426" s="20" t="s">
        <v>369</v>
      </c>
      <c r="G426" s="53" t="s">
        <v>92</v>
      </c>
      <c r="H426" s="54">
        <v>44461</v>
      </c>
      <c r="I426" s="53"/>
      <c r="J426" s="22"/>
      <c r="K426" s="23"/>
      <c r="L426" s="47"/>
      <c r="M426" s="26"/>
      <c r="N426" s="26"/>
      <c r="O426" s="26"/>
      <c r="P426" s="25"/>
      <c r="Q426" s="25"/>
    </row>
    <row r="427" spans="1:18" ht="20.399999999999999" x14ac:dyDescent="0.2">
      <c r="A427" s="38"/>
      <c r="B427" s="21"/>
      <c r="C427" s="18">
        <v>301010050</v>
      </c>
      <c r="D427" s="27"/>
      <c r="E427" s="20"/>
      <c r="F427" s="20" t="s">
        <v>370</v>
      </c>
      <c r="G427" s="55" t="s">
        <v>371</v>
      </c>
      <c r="H427" s="56">
        <v>44562</v>
      </c>
      <c r="I427" s="53"/>
      <c r="J427" s="22"/>
      <c r="K427" s="23"/>
      <c r="L427" s="47"/>
      <c r="M427" s="26"/>
      <c r="N427" s="26"/>
      <c r="O427" s="26"/>
      <c r="P427" s="25"/>
      <c r="Q427" s="25"/>
    </row>
    <row r="428" spans="1:18" x14ac:dyDescent="0.2">
      <c r="A428" s="38"/>
      <c r="B428" s="21" t="s">
        <v>213</v>
      </c>
      <c r="C428" s="18">
        <v>301010050</v>
      </c>
      <c r="D428" s="27"/>
      <c r="E428" s="20"/>
      <c r="F428" s="20"/>
      <c r="G428" s="53"/>
      <c r="H428" s="53"/>
      <c r="I428" s="53"/>
      <c r="J428" s="22">
        <v>113</v>
      </c>
      <c r="K428" s="23">
        <v>1520109160</v>
      </c>
      <c r="L428" s="47">
        <v>240</v>
      </c>
      <c r="M428" s="26">
        <v>105800</v>
      </c>
      <c r="N428" s="26">
        <v>103900</v>
      </c>
      <c r="O428" s="26">
        <v>150000</v>
      </c>
      <c r="P428" s="26">
        <v>150000</v>
      </c>
      <c r="Q428" s="26">
        <v>150000</v>
      </c>
    </row>
    <row r="429" spans="1:18" s="17" customFormat="1" ht="54" customHeight="1" x14ac:dyDescent="0.25">
      <c r="A429" s="82">
        <v>301000000</v>
      </c>
      <c r="B429" s="11"/>
      <c r="C429" s="12">
        <v>301010057</v>
      </c>
      <c r="D429" s="242" t="s">
        <v>20</v>
      </c>
      <c r="E429" s="242"/>
      <c r="F429" s="242"/>
      <c r="G429" s="59"/>
      <c r="H429" s="59"/>
      <c r="I429" s="59"/>
      <c r="J429" s="13"/>
      <c r="K429" s="14"/>
      <c r="L429" s="46"/>
      <c r="M429" s="15">
        <f>SUM(M432:M433)</f>
        <v>5489600</v>
      </c>
      <c r="N429" s="15">
        <f>SUM(N432:N433)</f>
        <v>5489500</v>
      </c>
      <c r="O429" s="15">
        <f>SUM(O432:O433)</f>
        <v>4059000</v>
      </c>
      <c r="P429" s="15">
        <f>SUM(P432:P433)</f>
        <v>5312900</v>
      </c>
      <c r="Q429" s="15">
        <f>SUM(Q432:Q433)</f>
        <v>2916000</v>
      </c>
      <c r="R429" s="16"/>
    </row>
    <row r="430" spans="1:18" ht="40.799999999999997" x14ac:dyDescent="0.2">
      <c r="A430" s="38"/>
      <c r="B430" s="21"/>
      <c r="C430" s="18">
        <v>301010057</v>
      </c>
      <c r="D430" s="27"/>
      <c r="E430" s="20"/>
      <c r="F430" s="29" t="s">
        <v>164</v>
      </c>
      <c r="G430" s="62" t="s">
        <v>59</v>
      </c>
      <c r="H430" s="63">
        <v>42005</v>
      </c>
      <c r="I430" s="53"/>
      <c r="J430" s="22"/>
      <c r="K430" s="23"/>
      <c r="L430" s="47"/>
      <c r="M430" s="26"/>
      <c r="N430" s="26"/>
      <c r="O430" s="26"/>
      <c r="P430" s="25"/>
      <c r="Q430" s="25"/>
    </row>
    <row r="431" spans="1:18" ht="30.6" x14ac:dyDescent="0.2">
      <c r="A431" s="38"/>
      <c r="B431" s="21"/>
      <c r="C431" s="18">
        <v>301010057</v>
      </c>
      <c r="D431" s="27"/>
      <c r="E431" s="20"/>
      <c r="F431" s="29" t="s">
        <v>165</v>
      </c>
      <c r="G431" s="55" t="s">
        <v>59</v>
      </c>
      <c r="H431" s="56">
        <v>42005</v>
      </c>
      <c r="I431" s="53"/>
      <c r="J431" s="22"/>
      <c r="K431" s="23"/>
      <c r="L431" s="47"/>
      <c r="M431" s="26"/>
      <c r="N431" s="26"/>
      <c r="O431" s="26"/>
      <c r="P431" s="25"/>
      <c r="Q431" s="25"/>
    </row>
    <row r="432" spans="1:18" x14ac:dyDescent="0.2">
      <c r="A432" s="38"/>
      <c r="B432" s="21" t="s">
        <v>214</v>
      </c>
      <c r="C432" s="18">
        <v>301010057</v>
      </c>
      <c r="D432" s="27"/>
      <c r="E432" s="20"/>
      <c r="F432" s="20"/>
      <c r="G432" s="53"/>
      <c r="H432" s="53"/>
      <c r="I432" s="53"/>
      <c r="J432" s="22">
        <v>501</v>
      </c>
      <c r="K432" s="23">
        <v>260110520</v>
      </c>
      <c r="L432" s="47">
        <v>410</v>
      </c>
      <c r="M432" s="26">
        <v>3100000</v>
      </c>
      <c r="N432" s="26">
        <v>3100000</v>
      </c>
      <c r="O432" s="26">
        <v>2062900</v>
      </c>
      <c r="P432" s="26">
        <v>3125600</v>
      </c>
      <c r="Q432" s="26">
        <v>2062900</v>
      </c>
    </row>
    <row r="433" spans="1:18" x14ac:dyDescent="0.2">
      <c r="A433" s="38"/>
      <c r="B433" s="21" t="s">
        <v>213</v>
      </c>
      <c r="C433" s="18">
        <v>301010057</v>
      </c>
      <c r="D433" s="27"/>
      <c r="E433" s="20"/>
      <c r="F433" s="20"/>
      <c r="G433" s="53"/>
      <c r="H433" s="53"/>
      <c r="I433" s="53"/>
      <c r="J433" s="22">
        <v>1004</v>
      </c>
      <c r="K433" s="28" t="s">
        <v>166</v>
      </c>
      <c r="L433" s="47">
        <v>320</v>
      </c>
      <c r="M433" s="26">
        <v>2389600</v>
      </c>
      <c r="N433" s="26">
        <v>2389500</v>
      </c>
      <c r="O433" s="26">
        <v>1996100</v>
      </c>
      <c r="P433" s="26">
        <v>2187300</v>
      </c>
      <c r="Q433" s="26">
        <v>853100</v>
      </c>
    </row>
    <row r="434" spans="1:18" s="17" customFormat="1" ht="35.4" customHeight="1" x14ac:dyDescent="0.25">
      <c r="A434" s="82">
        <v>301000000</v>
      </c>
      <c r="B434" s="11"/>
      <c r="C434" s="12">
        <v>301010074</v>
      </c>
      <c r="D434" s="242" t="s">
        <v>19</v>
      </c>
      <c r="E434" s="242"/>
      <c r="F434" s="242"/>
      <c r="G434" s="59"/>
      <c r="H434" s="59"/>
      <c r="I434" s="59"/>
      <c r="J434" s="13"/>
      <c r="K434" s="14"/>
      <c r="L434" s="46"/>
      <c r="M434" s="15">
        <f>SUM(M437:M437)</f>
        <v>4078100</v>
      </c>
      <c r="N434" s="15">
        <f>SUM(N437:N437)</f>
        <v>4078100</v>
      </c>
      <c r="O434" s="15">
        <f>SUM(O437:O437)</f>
        <v>4798100</v>
      </c>
      <c r="P434" s="15">
        <f>SUM(P437:P437)</f>
        <v>4916600</v>
      </c>
      <c r="Q434" s="15">
        <f>SUM(Q437:Q437)</f>
        <v>4916600</v>
      </c>
      <c r="R434" s="16"/>
    </row>
    <row r="435" spans="1:18" ht="30.6" x14ac:dyDescent="0.2">
      <c r="A435" s="38"/>
      <c r="B435" s="21"/>
      <c r="C435" s="18">
        <v>301010074</v>
      </c>
      <c r="D435" s="27"/>
      <c r="E435" s="20"/>
      <c r="F435" s="20" t="s">
        <v>425</v>
      </c>
      <c r="G435" s="62" t="s">
        <v>58</v>
      </c>
      <c r="H435" s="54">
        <v>40809</v>
      </c>
      <c r="I435" s="53"/>
      <c r="J435" s="22"/>
      <c r="K435" s="23"/>
      <c r="L435" s="47"/>
      <c r="M435" s="26"/>
      <c r="N435" s="26"/>
      <c r="O435" s="26"/>
      <c r="P435" s="25"/>
      <c r="Q435" s="25"/>
    </row>
    <row r="436" spans="1:18" ht="30.6" x14ac:dyDescent="0.2">
      <c r="A436" s="38"/>
      <c r="B436" s="21"/>
      <c r="C436" s="18">
        <v>301010074</v>
      </c>
      <c r="D436" s="27"/>
      <c r="E436" s="20"/>
      <c r="F436" s="29" t="s">
        <v>167</v>
      </c>
      <c r="G436" s="55" t="s">
        <v>59</v>
      </c>
      <c r="H436" s="56">
        <v>42005</v>
      </c>
      <c r="I436" s="53"/>
      <c r="J436" s="22"/>
      <c r="K436" s="23"/>
      <c r="L436" s="47"/>
      <c r="M436" s="26"/>
      <c r="N436" s="26"/>
      <c r="O436" s="26"/>
      <c r="P436" s="25"/>
      <c r="Q436" s="25"/>
    </row>
    <row r="437" spans="1:18" x14ac:dyDescent="0.2">
      <c r="A437" s="38"/>
      <c r="B437" s="21" t="s">
        <v>213</v>
      </c>
      <c r="C437" s="18">
        <v>301010074</v>
      </c>
      <c r="D437" s="27"/>
      <c r="E437" s="20"/>
      <c r="F437" s="20"/>
      <c r="G437" s="53"/>
      <c r="H437" s="53"/>
      <c r="I437" s="53"/>
      <c r="J437" s="22">
        <v>310</v>
      </c>
      <c r="K437" s="23">
        <v>520100590</v>
      </c>
      <c r="L437" s="47">
        <v>610</v>
      </c>
      <c r="M437" s="26">
        <v>4078100</v>
      </c>
      <c r="N437" s="26">
        <v>4078100</v>
      </c>
      <c r="O437" s="26">
        <v>4798100</v>
      </c>
      <c r="P437" s="25">
        <v>4916600</v>
      </c>
      <c r="Q437" s="25">
        <v>4916600</v>
      </c>
    </row>
    <row r="438" spans="1:18" ht="39" customHeight="1" x14ac:dyDescent="0.2">
      <c r="A438" s="252" t="s">
        <v>589</v>
      </c>
      <c r="B438" s="252"/>
      <c r="C438" s="252"/>
      <c r="D438" s="252"/>
      <c r="E438" s="252"/>
      <c r="F438" s="252"/>
      <c r="G438" s="252"/>
      <c r="H438" s="252"/>
      <c r="I438" s="53"/>
      <c r="J438" s="255"/>
      <c r="K438" s="255"/>
      <c r="L438" s="255"/>
      <c r="M438" s="191">
        <f>M439+M449+M472+M486+M492+M481</f>
        <v>9904600</v>
      </c>
      <c r="N438" s="191">
        <f>N439+N449+N472+N486+N492+N481</f>
        <v>9904600</v>
      </c>
      <c r="O438" s="191">
        <f>O439+O449+O472+O486+O492+O481</f>
        <v>12047500</v>
      </c>
      <c r="P438" s="191">
        <f>P439+P449+P472+P486+P492+P481</f>
        <v>0</v>
      </c>
      <c r="Q438" s="191">
        <f>Q439+Q449+Q472+Q486+Q492+Q481</f>
        <v>0</v>
      </c>
    </row>
    <row r="439" spans="1:18" s="36" customFormat="1" ht="31.2" customHeight="1" x14ac:dyDescent="0.25">
      <c r="A439" s="83"/>
      <c r="B439" s="31"/>
      <c r="C439" s="32" t="s">
        <v>171</v>
      </c>
      <c r="D439" s="245" t="s">
        <v>311</v>
      </c>
      <c r="E439" s="245"/>
      <c r="F439" s="245"/>
      <c r="G439" s="64"/>
      <c r="H439" s="64"/>
      <c r="I439" s="59"/>
      <c r="J439" s="33"/>
      <c r="K439" s="33"/>
      <c r="L439" s="48"/>
      <c r="M439" s="34">
        <f>SUM(M448:M448)</f>
        <v>1272200</v>
      </c>
      <c r="N439" s="34">
        <f>SUM(N448:N448)</f>
        <v>1272200</v>
      </c>
      <c r="O439" s="34">
        <f>SUM(O448:O448)</f>
        <v>1323200</v>
      </c>
      <c r="P439" s="34">
        <f>SUM(P448:P448)</f>
        <v>0</v>
      </c>
      <c r="Q439" s="34">
        <f>SUM(Q448:Q448)</f>
        <v>0</v>
      </c>
      <c r="R439" s="35"/>
    </row>
    <row r="440" spans="1:18" s="76" customFormat="1" ht="30.6" x14ac:dyDescent="0.2">
      <c r="A440" s="84"/>
      <c r="B440" s="71"/>
      <c r="C440" s="37" t="s">
        <v>171</v>
      </c>
      <c r="D440" s="89"/>
      <c r="E440" s="89"/>
      <c r="F440" s="29" t="s">
        <v>167</v>
      </c>
      <c r="G440" s="55" t="s">
        <v>59</v>
      </c>
      <c r="H440" s="56">
        <v>42005</v>
      </c>
      <c r="I440" s="53"/>
      <c r="J440" s="72"/>
      <c r="K440" s="72"/>
      <c r="L440" s="73"/>
      <c r="M440" s="74"/>
      <c r="N440" s="74"/>
      <c r="O440" s="74"/>
      <c r="P440" s="74"/>
      <c r="Q440" s="74"/>
      <c r="R440" s="75"/>
    </row>
    <row r="441" spans="1:18" s="76" customFormat="1" ht="40.799999999999997" x14ac:dyDescent="0.2">
      <c r="A441" s="84"/>
      <c r="B441" s="71"/>
      <c r="C441" s="37" t="s">
        <v>171</v>
      </c>
      <c r="D441" s="89"/>
      <c r="E441" s="89"/>
      <c r="F441" s="89" t="s">
        <v>465</v>
      </c>
      <c r="G441" s="105" t="s">
        <v>188</v>
      </c>
      <c r="H441" s="104">
        <v>44927</v>
      </c>
      <c r="I441" s="54">
        <v>45291</v>
      </c>
      <c r="J441" s="72"/>
      <c r="K441" s="72"/>
      <c r="L441" s="73"/>
      <c r="M441" s="74"/>
      <c r="N441" s="74"/>
      <c r="O441" s="74"/>
      <c r="P441" s="74"/>
      <c r="Q441" s="74"/>
      <c r="R441" s="75"/>
    </row>
    <row r="442" spans="1:18" s="76" customFormat="1" ht="40.799999999999997" x14ac:dyDescent="0.2">
      <c r="A442" s="84"/>
      <c r="B442" s="71"/>
      <c r="C442" s="37" t="s">
        <v>171</v>
      </c>
      <c r="D442" s="89"/>
      <c r="E442" s="89"/>
      <c r="F442" s="89" t="s">
        <v>614</v>
      </c>
      <c r="G442" s="105" t="s">
        <v>449</v>
      </c>
      <c r="H442" s="104">
        <v>45292</v>
      </c>
      <c r="I442" s="54">
        <v>45657</v>
      </c>
      <c r="J442" s="72"/>
      <c r="K442" s="72"/>
      <c r="L442" s="73"/>
      <c r="M442" s="74"/>
      <c r="N442" s="74"/>
      <c r="O442" s="74"/>
      <c r="P442" s="74"/>
      <c r="Q442" s="74"/>
      <c r="R442" s="75"/>
    </row>
    <row r="443" spans="1:18" ht="51" x14ac:dyDescent="0.2">
      <c r="A443" s="38"/>
      <c r="B443" s="21"/>
      <c r="C443" s="37" t="s">
        <v>171</v>
      </c>
      <c r="D443" s="38"/>
      <c r="E443" s="38"/>
      <c r="F443" s="89" t="s">
        <v>461</v>
      </c>
      <c r="G443" s="105" t="s">
        <v>188</v>
      </c>
      <c r="H443" s="104">
        <v>44927</v>
      </c>
      <c r="I443" s="54">
        <v>45291</v>
      </c>
      <c r="J443" s="22"/>
      <c r="K443" s="22"/>
      <c r="L443" s="49"/>
      <c r="M443" s="26"/>
      <c r="N443" s="26"/>
      <c r="O443" s="26"/>
      <c r="P443" s="25"/>
      <c r="Q443" s="25"/>
    </row>
    <row r="444" spans="1:18" ht="51" x14ac:dyDescent="0.2">
      <c r="A444" s="38"/>
      <c r="B444" s="21"/>
      <c r="C444" s="37" t="s">
        <v>171</v>
      </c>
      <c r="D444" s="38"/>
      <c r="E444" s="38"/>
      <c r="F444" s="89" t="s">
        <v>516</v>
      </c>
      <c r="G444" s="105" t="s">
        <v>377</v>
      </c>
      <c r="H444" s="104">
        <v>44927</v>
      </c>
      <c r="I444" s="54">
        <v>45291</v>
      </c>
      <c r="J444" s="22"/>
      <c r="K444" s="22"/>
      <c r="L444" s="49"/>
      <c r="M444" s="26"/>
      <c r="N444" s="26"/>
      <c r="O444" s="26"/>
      <c r="P444" s="25"/>
      <c r="Q444" s="25"/>
    </row>
    <row r="445" spans="1:18" ht="40.799999999999997" x14ac:dyDescent="0.2">
      <c r="A445" s="38"/>
      <c r="B445" s="21"/>
      <c r="C445" s="37" t="s">
        <v>171</v>
      </c>
      <c r="D445" s="38"/>
      <c r="E445" s="38"/>
      <c r="F445" s="77" t="s">
        <v>335</v>
      </c>
      <c r="G445" s="78" t="s">
        <v>337</v>
      </c>
      <c r="H445" s="104">
        <v>44562</v>
      </c>
      <c r="I445" s="54">
        <v>44926</v>
      </c>
      <c r="J445" s="22"/>
      <c r="K445" s="22"/>
      <c r="L445" s="49"/>
      <c r="M445" s="26"/>
      <c r="N445" s="26"/>
      <c r="O445" s="26"/>
      <c r="P445" s="25"/>
      <c r="Q445" s="25"/>
    </row>
    <row r="446" spans="1:18" ht="61.2" x14ac:dyDescent="0.2">
      <c r="A446" s="38"/>
      <c r="B446" s="21"/>
      <c r="C446" s="37" t="s">
        <v>171</v>
      </c>
      <c r="D446" s="38"/>
      <c r="E446" s="38"/>
      <c r="F446" s="77" t="s">
        <v>336</v>
      </c>
      <c r="G446" s="78" t="s">
        <v>188</v>
      </c>
      <c r="H446" s="104">
        <v>44562</v>
      </c>
      <c r="I446" s="54">
        <v>44926</v>
      </c>
      <c r="J446" s="22"/>
      <c r="K446" s="22"/>
      <c r="L446" s="49"/>
      <c r="M446" s="26"/>
      <c r="N446" s="26"/>
      <c r="O446" s="26"/>
      <c r="P446" s="25"/>
      <c r="Q446" s="25"/>
    </row>
    <row r="447" spans="1:18" ht="51" x14ac:dyDescent="0.2">
      <c r="A447" s="38"/>
      <c r="B447" s="21"/>
      <c r="C447" s="37" t="s">
        <v>171</v>
      </c>
      <c r="D447" s="38"/>
      <c r="E447" s="38"/>
      <c r="F447" s="89" t="s">
        <v>426</v>
      </c>
      <c r="G447" s="105" t="s">
        <v>270</v>
      </c>
      <c r="H447" s="104">
        <v>44562</v>
      </c>
      <c r="I447" s="54">
        <v>44926</v>
      </c>
      <c r="J447" s="22"/>
      <c r="K447" s="22"/>
      <c r="L447" s="49"/>
      <c r="M447" s="26"/>
      <c r="N447" s="26"/>
      <c r="O447" s="26"/>
      <c r="P447" s="25"/>
      <c r="Q447" s="25"/>
    </row>
    <row r="448" spans="1:18" x14ac:dyDescent="0.2">
      <c r="A448" s="38"/>
      <c r="B448" s="21" t="s">
        <v>213</v>
      </c>
      <c r="C448" s="92" t="s">
        <v>171</v>
      </c>
      <c r="D448" s="38"/>
      <c r="E448" s="38"/>
      <c r="F448" s="38"/>
      <c r="G448" s="105"/>
      <c r="H448" s="105"/>
      <c r="I448" s="53"/>
      <c r="J448" s="22">
        <v>310</v>
      </c>
      <c r="K448" s="23">
        <v>510120010</v>
      </c>
      <c r="L448" s="47">
        <v>110</v>
      </c>
      <c r="M448" s="26">
        <v>1272200</v>
      </c>
      <c r="N448" s="26">
        <v>1272200</v>
      </c>
      <c r="O448" s="26">
        <v>1323200</v>
      </c>
      <c r="P448" s="25">
        <v>0</v>
      </c>
      <c r="Q448" s="25">
        <v>0</v>
      </c>
    </row>
    <row r="449" spans="1:18" s="17" customFormat="1" ht="40.200000000000003" customHeight="1" x14ac:dyDescent="0.25">
      <c r="A449" s="82">
        <v>301000000</v>
      </c>
      <c r="B449" s="11"/>
      <c r="C449" s="12">
        <v>301020018</v>
      </c>
      <c r="D449" s="242" t="s">
        <v>17</v>
      </c>
      <c r="E449" s="242"/>
      <c r="F449" s="242"/>
      <c r="G449" s="59"/>
      <c r="H449" s="59"/>
      <c r="I449" s="59"/>
      <c r="J449" s="13"/>
      <c r="K449" s="14"/>
      <c r="L449" s="46"/>
      <c r="M449" s="15">
        <f>SUM(M471)</f>
        <v>31900</v>
      </c>
      <c r="N449" s="15">
        <f>SUM(N471)</f>
        <v>31900</v>
      </c>
      <c r="O449" s="15">
        <f>SUM(O471)</f>
        <v>31900</v>
      </c>
      <c r="P449" s="15">
        <f>SUM(P471)</f>
        <v>0</v>
      </c>
      <c r="Q449" s="15">
        <f>SUM(Q471)</f>
        <v>0</v>
      </c>
      <c r="R449" s="16"/>
    </row>
    <row r="450" spans="1:18" s="17" customFormat="1" ht="20.399999999999999" x14ac:dyDescent="0.25">
      <c r="A450" s="82"/>
      <c r="B450" s="11"/>
      <c r="C450" s="18">
        <v>301020018</v>
      </c>
      <c r="D450" s="220"/>
      <c r="E450" s="220"/>
      <c r="F450" s="20" t="s">
        <v>134</v>
      </c>
      <c r="G450" s="53" t="s">
        <v>92</v>
      </c>
      <c r="H450" s="54">
        <v>42005</v>
      </c>
      <c r="I450" s="53"/>
      <c r="J450" s="13"/>
      <c r="K450" s="14"/>
      <c r="L450" s="46"/>
      <c r="M450" s="15"/>
      <c r="N450" s="15"/>
      <c r="O450" s="15"/>
      <c r="P450" s="15"/>
      <c r="Q450" s="15"/>
      <c r="R450" s="16"/>
    </row>
    <row r="451" spans="1:18" s="17" customFormat="1" ht="20.399999999999999" x14ac:dyDescent="0.25">
      <c r="A451" s="82"/>
      <c r="B451" s="11"/>
      <c r="C451" s="18">
        <v>301020018</v>
      </c>
      <c r="D451" s="220"/>
      <c r="E451" s="220"/>
      <c r="F451" s="29" t="s">
        <v>557</v>
      </c>
      <c r="G451" s="55" t="s">
        <v>449</v>
      </c>
      <c r="H451" s="56">
        <v>44927</v>
      </c>
      <c r="I451" s="54">
        <v>45291</v>
      </c>
      <c r="J451" s="13"/>
      <c r="K451" s="14"/>
      <c r="L451" s="46"/>
      <c r="M451" s="15"/>
      <c r="N451" s="15"/>
      <c r="O451" s="15"/>
      <c r="P451" s="15"/>
      <c r="Q451" s="15"/>
      <c r="R451" s="16"/>
    </row>
    <row r="452" spans="1:18" s="17" customFormat="1" ht="20.399999999999999" x14ac:dyDescent="0.25">
      <c r="A452" s="82"/>
      <c r="B452" s="11"/>
      <c r="C452" s="18">
        <v>301020018</v>
      </c>
      <c r="D452" s="220"/>
      <c r="E452" s="220"/>
      <c r="F452" s="29" t="s">
        <v>616</v>
      </c>
      <c r="G452" s="55" t="s">
        <v>188</v>
      </c>
      <c r="H452" s="56">
        <v>45292</v>
      </c>
      <c r="I452" s="54">
        <v>45657</v>
      </c>
      <c r="J452" s="13"/>
      <c r="K452" s="14"/>
      <c r="L452" s="46"/>
      <c r="M452" s="15"/>
      <c r="N452" s="15"/>
      <c r="O452" s="15"/>
      <c r="P452" s="15"/>
      <c r="Q452" s="15"/>
      <c r="R452" s="16"/>
    </row>
    <row r="453" spans="1:18" s="17" customFormat="1" ht="31.2" x14ac:dyDescent="0.25">
      <c r="A453" s="82"/>
      <c r="B453" s="11"/>
      <c r="C453" s="18">
        <v>301020018</v>
      </c>
      <c r="D453" s="220"/>
      <c r="E453" s="220"/>
      <c r="F453" s="79" t="s">
        <v>450</v>
      </c>
      <c r="G453" s="55" t="s">
        <v>58</v>
      </c>
      <c r="H453" s="56">
        <v>44927</v>
      </c>
      <c r="I453" s="54">
        <v>45291</v>
      </c>
      <c r="J453" s="13"/>
      <c r="K453" s="14"/>
      <c r="L453" s="46"/>
      <c r="M453" s="15"/>
      <c r="N453" s="15"/>
      <c r="O453" s="15"/>
      <c r="P453" s="15"/>
      <c r="Q453" s="15"/>
      <c r="R453" s="16"/>
    </row>
    <row r="454" spans="1:18" s="17" customFormat="1" ht="31.2" x14ac:dyDescent="0.25">
      <c r="A454" s="82"/>
      <c r="B454" s="11"/>
      <c r="C454" s="18">
        <v>301020018</v>
      </c>
      <c r="D454" s="220"/>
      <c r="E454" s="220"/>
      <c r="F454" s="79" t="s">
        <v>543</v>
      </c>
      <c r="G454" s="55" t="s">
        <v>58</v>
      </c>
      <c r="H454" s="56">
        <v>44927</v>
      </c>
      <c r="I454" s="54">
        <v>45291</v>
      </c>
      <c r="J454" s="13"/>
      <c r="K454" s="14"/>
      <c r="L454" s="46"/>
      <c r="M454" s="15"/>
      <c r="N454" s="15"/>
      <c r="O454" s="15"/>
      <c r="P454" s="15"/>
      <c r="Q454" s="15"/>
      <c r="R454" s="16"/>
    </row>
    <row r="455" spans="1:18" s="17" customFormat="1" ht="31.2" x14ac:dyDescent="0.25">
      <c r="A455" s="82"/>
      <c r="B455" s="11"/>
      <c r="C455" s="18">
        <v>301020018</v>
      </c>
      <c r="D455" s="220"/>
      <c r="E455" s="220"/>
      <c r="F455" s="79" t="s">
        <v>437</v>
      </c>
      <c r="G455" s="55" t="s">
        <v>58</v>
      </c>
      <c r="H455" s="106">
        <v>44927</v>
      </c>
      <c r="I455" s="54">
        <v>45291</v>
      </c>
      <c r="J455" s="13"/>
      <c r="K455" s="14"/>
      <c r="L455" s="46"/>
      <c r="M455" s="15"/>
      <c r="N455" s="15"/>
      <c r="O455" s="15"/>
      <c r="P455" s="15"/>
      <c r="Q455" s="15"/>
      <c r="R455" s="16"/>
    </row>
    <row r="456" spans="1:18" s="17" customFormat="1" ht="31.2" x14ac:dyDescent="0.25">
      <c r="A456" s="82"/>
      <c r="B456" s="11"/>
      <c r="C456" s="18">
        <v>301020018</v>
      </c>
      <c r="D456" s="220"/>
      <c r="E456" s="220"/>
      <c r="F456" s="79" t="s">
        <v>504</v>
      </c>
      <c r="G456" s="55" t="s">
        <v>289</v>
      </c>
      <c r="H456" s="106">
        <v>44927</v>
      </c>
      <c r="I456" s="54">
        <v>45291</v>
      </c>
      <c r="J456" s="13"/>
      <c r="K456" s="14"/>
      <c r="L456" s="46"/>
      <c r="M456" s="15"/>
      <c r="N456" s="15"/>
      <c r="O456" s="15"/>
      <c r="P456" s="15"/>
      <c r="Q456" s="15"/>
      <c r="R456" s="16"/>
    </row>
    <row r="457" spans="1:18" s="17" customFormat="1" ht="31.2" x14ac:dyDescent="0.25">
      <c r="A457" s="82"/>
      <c r="B457" s="11"/>
      <c r="C457" s="18">
        <v>301020018</v>
      </c>
      <c r="D457" s="220"/>
      <c r="E457" s="220"/>
      <c r="F457" s="79" t="s">
        <v>470</v>
      </c>
      <c r="G457" s="55" t="s">
        <v>269</v>
      </c>
      <c r="H457" s="106">
        <v>44927</v>
      </c>
      <c r="I457" s="54">
        <v>45291</v>
      </c>
      <c r="J457" s="13"/>
      <c r="K457" s="14"/>
      <c r="L457" s="46"/>
      <c r="M457" s="15"/>
      <c r="N457" s="15"/>
      <c r="O457" s="15"/>
      <c r="P457" s="15"/>
      <c r="Q457" s="15"/>
      <c r="R457" s="16"/>
    </row>
    <row r="458" spans="1:18" s="17" customFormat="1" ht="31.2" x14ac:dyDescent="0.25">
      <c r="A458" s="82"/>
      <c r="B458" s="11"/>
      <c r="C458" s="18">
        <v>301020018</v>
      </c>
      <c r="D458" s="220"/>
      <c r="E458" s="220"/>
      <c r="F458" s="79" t="s">
        <v>506</v>
      </c>
      <c r="G458" s="55" t="s">
        <v>271</v>
      </c>
      <c r="H458" s="106">
        <v>44927</v>
      </c>
      <c r="I458" s="54">
        <v>45291</v>
      </c>
      <c r="J458" s="13"/>
      <c r="K458" s="14"/>
      <c r="L458" s="46"/>
      <c r="M458" s="15"/>
      <c r="N458" s="15"/>
      <c r="O458" s="15"/>
      <c r="P458" s="15"/>
      <c r="Q458" s="15"/>
      <c r="R458" s="16"/>
    </row>
    <row r="459" spans="1:18" s="17" customFormat="1" ht="30.6" x14ac:dyDescent="0.25">
      <c r="A459" s="82"/>
      <c r="B459" s="11"/>
      <c r="C459" s="18">
        <v>301020018</v>
      </c>
      <c r="D459" s="220"/>
      <c r="E459" s="220"/>
      <c r="F459" s="80" t="s">
        <v>454</v>
      </c>
      <c r="G459" s="55" t="s">
        <v>58</v>
      </c>
      <c r="H459" s="106">
        <v>44927</v>
      </c>
      <c r="I459" s="54">
        <v>45291</v>
      </c>
      <c r="J459" s="13"/>
      <c r="K459" s="14"/>
      <c r="L459" s="46"/>
      <c r="M459" s="15"/>
      <c r="N459" s="15"/>
      <c r="O459" s="15"/>
      <c r="P459" s="15"/>
      <c r="Q459" s="15"/>
      <c r="R459" s="16"/>
    </row>
    <row r="460" spans="1:18" s="17" customFormat="1" ht="30.6" x14ac:dyDescent="0.25">
      <c r="A460" s="82"/>
      <c r="B460" s="11"/>
      <c r="C460" s="18">
        <v>301020018</v>
      </c>
      <c r="D460" s="220"/>
      <c r="E460" s="220"/>
      <c r="F460" s="80" t="s">
        <v>558</v>
      </c>
      <c r="G460" s="55" t="s">
        <v>58</v>
      </c>
      <c r="H460" s="106">
        <v>44927</v>
      </c>
      <c r="I460" s="54">
        <v>45291</v>
      </c>
      <c r="J460" s="13"/>
      <c r="K460" s="14"/>
      <c r="L460" s="46"/>
      <c r="M460" s="15"/>
      <c r="N460" s="15"/>
      <c r="O460" s="15"/>
      <c r="P460" s="15"/>
      <c r="Q460" s="15"/>
      <c r="R460" s="16"/>
    </row>
    <row r="461" spans="1:18" s="17" customFormat="1" ht="30.6" x14ac:dyDescent="0.25">
      <c r="A461" s="82"/>
      <c r="B461" s="11"/>
      <c r="C461" s="18">
        <v>301020018</v>
      </c>
      <c r="D461" s="220"/>
      <c r="E461" s="220"/>
      <c r="F461" s="80" t="s">
        <v>453</v>
      </c>
      <c r="G461" s="55" t="s">
        <v>188</v>
      </c>
      <c r="H461" s="106">
        <v>44927</v>
      </c>
      <c r="I461" s="54">
        <v>45291</v>
      </c>
      <c r="J461" s="13"/>
      <c r="K461" s="14"/>
      <c r="L461" s="46"/>
      <c r="M461" s="15"/>
      <c r="N461" s="15"/>
      <c r="O461" s="15"/>
      <c r="P461" s="15"/>
      <c r="Q461" s="15"/>
      <c r="R461" s="16"/>
    </row>
    <row r="462" spans="1:18" s="17" customFormat="1" ht="40.799999999999997" x14ac:dyDescent="0.25">
      <c r="A462" s="82"/>
      <c r="B462" s="11"/>
      <c r="C462" s="18">
        <v>301020018</v>
      </c>
      <c r="D462" s="220"/>
      <c r="E462" s="220"/>
      <c r="F462" s="80" t="s">
        <v>517</v>
      </c>
      <c r="G462" s="55" t="s">
        <v>377</v>
      </c>
      <c r="H462" s="106">
        <v>44927</v>
      </c>
      <c r="I462" s="54">
        <v>45291</v>
      </c>
      <c r="J462" s="13"/>
      <c r="K462" s="14"/>
      <c r="L462" s="46"/>
      <c r="M462" s="15"/>
      <c r="N462" s="15"/>
      <c r="O462" s="15"/>
      <c r="P462" s="15"/>
      <c r="Q462" s="15"/>
      <c r="R462" s="16"/>
    </row>
    <row r="463" spans="1:18" s="17" customFormat="1" ht="40.799999999999997" x14ac:dyDescent="0.25">
      <c r="A463" s="82"/>
      <c r="B463" s="11"/>
      <c r="C463" s="18">
        <v>301020018</v>
      </c>
      <c r="D463" s="220"/>
      <c r="E463" s="220"/>
      <c r="F463" s="80" t="s">
        <v>452</v>
      </c>
      <c r="G463" s="55" t="s">
        <v>58</v>
      </c>
      <c r="H463" s="106">
        <v>44927</v>
      </c>
      <c r="I463" s="54">
        <v>45291</v>
      </c>
      <c r="J463" s="13"/>
      <c r="K463" s="14"/>
      <c r="L463" s="46"/>
      <c r="M463" s="15"/>
      <c r="N463" s="15"/>
      <c r="O463" s="15"/>
      <c r="P463" s="15"/>
      <c r="Q463" s="15"/>
      <c r="R463" s="16"/>
    </row>
    <row r="464" spans="1:18" s="17" customFormat="1" ht="40.799999999999997" x14ac:dyDescent="0.25">
      <c r="A464" s="82"/>
      <c r="B464" s="11"/>
      <c r="C464" s="18">
        <v>301020018</v>
      </c>
      <c r="D464" s="220"/>
      <c r="E464" s="220"/>
      <c r="F464" s="80" t="s">
        <v>528</v>
      </c>
      <c r="G464" s="55" t="s">
        <v>267</v>
      </c>
      <c r="H464" s="106">
        <v>44927</v>
      </c>
      <c r="I464" s="54">
        <v>45291</v>
      </c>
      <c r="J464" s="13"/>
      <c r="K464" s="14"/>
      <c r="L464" s="46"/>
      <c r="M464" s="15"/>
      <c r="N464" s="15"/>
      <c r="O464" s="15"/>
      <c r="P464" s="15"/>
      <c r="Q464" s="15"/>
      <c r="R464" s="16"/>
    </row>
    <row r="465" spans="1:18" s="17" customFormat="1" ht="30.6" x14ac:dyDescent="0.25">
      <c r="A465" s="82"/>
      <c r="B465" s="11"/>
      <c r="C465" s="18">
        <v>301020018</v>
      </c>
      <c r="D465" s="220"/>
      <c r="E465" s="220"/>
      <c r="F465" s="80" t="s">
        <v>508</v>
      </c>
      <c r="G465" s="55" t="s">
        <v>92</v>
      </c>
      <c r="H465" s="106">
        <v>44927</v>
      </c>
      <c r="I465" s="54">
        <v>45291</v>
      </c>
      <c r="J465" s="13"/>
      <c r="K465" s="14"/>
      <c r="L465" s="46"/>
      <c r="M465" s="15"/>
      <c r="N465" s="15"/>
      <c r="O465" s="15"/>
      <c r="P465" s="15"/>
      <c r="Q465" s="15"/>
      <c r="R465" s="16"/>
    </row>
    <row r="466" spans="1:18" s="17" customFormat="1" ht="30.6" x14ac:dyDescent="0.25">
      <c r="A466" s="82"/>
      <c r="B466" s="11"/>
      <c r="C466" s="18">
        <v>301020018</v>
      </c>
      <c r="D466" s="220"/>
      <c r="E466" s="220"/>
      <c r="F466" s="77" t="s">
        <v>451</v>
      </c>
      <c r="G466" s="55" t="s">
        <v>58</v>
      </c>
      <c r="H466" s="106">
        <v>44927</v>
      </c>
      <c r="I466" s="54">
        <v>45291</v>
      </c>
      <c r="J466" s="13"/>
      <c r="K466" s="14"/>
      <c r="L466" s="46"/>
      <c r="M466" s="15"/>
      <c r="N466" s="15"/>
      <c r="O466" s="15"/>
      <c r="P466" s="15"/>
      <c r="Q466" s="15"/>
      <c r="R466" s="16"/>
    </row>
    <row r="467" spans="1:18" s="17" customFormat="1" ht="30.6" x14ac:dyDescent="0.25">
      <c r="A467" s="82"/>
      <c r="B467" s="11"/>
      <c r="C467" s="18">
        <v>301020018</v>
      </c>
      <c r="D467" s="220"/>
      <c r="E467" s="220"/>
      <c r="F467" s="77" t="s">
        <v>438</v>
      </c>
      <c r="G467" s="55" t="s">
        <v>58</v>
      </c>
      <c r="H467" s="106">
        <v>44927</v>
      </c>
      <c r="I467" s="54">
        <v>45291</v>
      </c>
      <c r="J467" s="13"/>
      <c r="K467" s="14"/>
      <c r="L467" s="46"/>
      <c r="M467" s="15"/>
      <c r="N467" s="15"/>
      <c r="O467" s="15"/>
      <c r="P467" s="15"/>
      <c r="Q467" s="15"/>
      <c r="R467" s="16"/>
    </row>
    <row r="468" spans="1:18" s="17" customFormat="1" ht="30.6" x14ac:dyDescent="0.25">
      <c r="A468" s="82"/>
      <c r="B468" s="11"/>
      <c r="C468" s="18">
        <v>301020018</v>
      </c>
      <c r="D468" s="220"/>
      <c r="E468" s="220"/>
      <c r="F468" s="77" t="s">
        <v>533</v>
      </c>
      <c r="G468" s="55" t="s">
        <v>58</v>
      </c>
      <c r="H468" s="106">
        <v>44927</v>
      </c>
      <c r="I468" s="54">
        <v>45291</v>
      </c>
      <c r="J468" s="13"/>
      <c r="K468" s="14"/>
      <c r="L468" s="46"/>
      <c r="M468" s="15"/>
      <c r="N468" s="15"/>
      <c r="O468" s="15"/>
      <c r="P468" s="15"/>
      <c r="Q468" s="15"/>
      <c r="R468" s="16"/>
    </row>
    <row r="469" spans="1:18" s="17" customFormat="1" ht="30.6" x14ac:dyDescent="0.25">
      <c r="A469" s="82"/>
      <c r="B469" s="11"/>
      <c r="C469" s="18">
        <v>301020018</v>
      </c>
      <c r="D469" s="220"/>
      <c r="E469" s="220"/>
      <c r="F469" s="77" t="s">
        <v>455</v>
      </c>
      <c r="G469" s="55" t="s">
        <v>58</v>
      </c>
      <c r="H469" s="106">
        <v>44927</v>
      </c>
      <c r="I469" s="54">
        <v>45291</v>
      </c>
      <c r="J469" s="13"/>
      <c r="K469" s="14"/>
      <c r="L469" s="46"/>
      <c r="M469" s="15"/>
      <c r="N469" s="15"/>
      <c r="O469" s="15"/>
      <c r="P469" s="15"/>
      <c r="Q469" s="15"/>
      <c r="R469" s="16"/>
    </row>
    <row r="470" spans="1:18" s="17" customFormat="1" ht="32.4" customHeight="1" x14ac:dyDescent="0.25">
      <c r="A470" s="82"/>
      <c r="B470" s="11"/>
      <c r="C470" s="18">
        <v>301020018</v>
      </c>
      <c r="D470" s="220"/>
      <c r="E470" s="220"/>
      <c r="F470" s="77" t="s">
        <v>509</v>
      </c>
      <c r="G470" s="55" t="s">
        <v>58</v>
      </c>
      <c r="H470" s="106">
        <v>44927</v>
      </c>
      <c r="I470" s="54">
        <v>45291</v>
      </c>
      <c r="J470" s="13"/>
      <c r="K470" s="14"/>
      <c r="L470" s="46"/>
      <c r="M470" s="15"/>
      <c r="N470" s="15"/>
      <c r="O470" s="15"/>
      <c r="P470" s="15"/>
      <c r="Q470" s="15"/>
      <c r="R470" s="16"/>
    </row>
    <row r="471" spans="1:18" x14ac:dyDescent="0.2">
      <c r="A471" s="38"/>
      <c r="B471" s="21" t="s">
        <v>217</v>
      </c>
      <c r="C471" s="18">
        <v>301020018</v>
      </c>
      <c r="D471" s="27"/>
      <c r="E471" s="20"/>
      <c r="F471" s="20"/>
      <c r="G471" s="53"/>
      <c r="H471" s="53"/>
      <c r="I471" s="53"/>
      <c r="J471" s="22">
        <v>801</v>
      </c>
      <c r="K471" s="23">
        <v>710320050</v>
      </c>
      <c r="L471" s="47">
        <v>240</v>
      </c>
      <c r="M471" s="26">
        <v>31900</v>
      </c>
      <c r="N471" s="26">
        <v>31900</v>
      </c>
      <c r="O471" s="26">
        <v>31900</v>
      </c>
      <c r="P471" s="25">
        <v>0</v>
      </c>
      <c r="Q471" s="25">
        <v>0</v>
      </c>
    </row>
    <row r="472" spans="1:18" s="17" customFormat="1" ht="25.8" customHeight="1" x14ac:dyDescent="0.25">
      <c r="A472" s="82">
        <v>301000000</v>
      </c>
      <c r="B472" s="11"/>
      <c r="C472" s="12">
        <v>301020033</v>
      </c>
      <c r="D472" s="242" t="s">
        <v>16</v>
      </c>
      <c r="E472" s="242"/>
      <c r="F472" s="242"/>
      <c r="G472" s="59"/>
      <c r="H472" s="59"/>
      <c r="I472" s="59"/>
      <c r="J472" s="13"/>
      <c r="K472" s="14"/>
      <c r="L472" s="46"/>
      <c r="M472" s="15">
        <f>SUM(M480:M480)</f>
        <v>7279000</v>
      </c>
      <c r="N472" s="15">
        <f>SUM(N480:N480)</f>
        <v>7279000</v>
      </c>
      <c r="O472" s="15">
        <f>SUM(O480:O480)</f>
        <v>7307200</v>
      </c>
      <c r="P472" s="15">
        <f>SUM(P480:P480)</f>
        <v>0</v>
      </c>
      <c r="Q472" s="15">
        <f>SUM(Q480:Q480)</f>
        <v>0</v>
      </c>
      <c r="R472" s="16"/>
    </row>
    <row r="473" spans="1:18" s="17" customFormat="1" ht="30.6" x14ac:dyDescent="0.25">
      <c r="A473" s="82"/>
      <c r="B473" s="11"/>
      <c r="C473" s="18">
        <v>301020033</v>
      </c>
      <c r="D473" s="220"/>
      <c r="E473" s="220"/>
      <c r="F473" s="29" t="s">
        <v>167</v>
      </c>
      <c r="G473" s="55" t="s">
        <v>59</v>
      </c>
      <c r="H473" s="56">
        <v>42005</v>
      </c>
      <c r="I473" s="53"/>
      <c r="J473" s="13"/>
      <c r="K473" s="14"/>
      <c r="L473" s="46"/>
      <c r="M473" s="15"/>
      <c r="N473" s="15"/>
      <c r="O473" s="15"/>
      <c r="P473" s="15"/>
      <c r="Q473" s="15"/>
      <c r="R473" s="16"/>
    </row>
    <row r="474" spans="1:18" s="17" customFormat="1" ht="20.399999999999999" x14ac:dyDescent="0.25">
      <c r="A474" s="82"/>
      <c r="B474" s="11"/>
      <c r="C474" s="18">
        <v>301020033</v>
      </c>
      <c r="D474" s="220"/>
      <c r="E474" s="220"/>
      <c r="F474" s="29" t="s">
        <v>169</v>
      </c>
      <c r="G474" s="55" t="s">
        <v>170</v>
      </c>
      <c r="H474" s="56">
        <v>40809</v>
      </c>
      <c r="I474" s="53"/>
      <c r="J474" s="13"/>
      <c r="K474" s="14"/>
      <c r="L474" s="46"/>
      <c r="M474" s="15"/>
      <c r="N474" s="15"/>
      <c r="O474" s="15"/>
      <c r="P474" s="15"/>
      <c r="Q474" s="15"/>
      <c r="R474" s="16"/>
    </row>
    <row r="475" spans="1:18" s="17" customFormat="1" ht="20.399999999999999" x14ac:dyDescent="0.25">
      <c r="A475" s="82"/>
      <c r="B475" s="11"/>
      <c r="C475" s="18">
        <v>301020033</v>
      </c>
      <c r="D475" s="220"/>
      <c r="E475" s="220"/>
      <c r="F475" s="29" t="s">
        <v>207</v>
      </c>
      <c r="G475" s="81" t="s">
        <v>58</v>
      </c>
      <c r="H475" s="81" t="s">
        <v>208</v>
      </c>
      <c r="I475" s="53"/>
      <c r="J475" s="13"/>
      <c r="K475" s="14"/>
      <c r="L475" s="46"/>
      <c r="M475" s="15"/>
      <c r="N475" s="15"/>
      <c r="O475" s="15"/>
      <c r="P475" s="15"/>
      <c r="Q475" s="15"/>
      <c r="R475" s="16"/>
    </row>
    <row r="476" spans="1:18" s="17" customFormat="1" ht="30.6" x14ac:dyDescent="0.25">
      <c r="A476" s="82"/>
      <c r="B476" s="11"/>
      <c r="C476" s="18">
        <v>301020033</v>
      </c>
      <c r="D476" s="220"/>
      <c r="E476" s="220"/>
      <c r="F476" s="29" t="s">
        <v>464</v>
      </c>
      <c r="G476" s="81" t="s">
        <v>188</v>
      </c>
      <c r="H476" s="81" t="s">
        <v>463</v>
      </c>
      <c r="I476" s="54">
        <v>45291</v>
      </c>
      <c r="J476" s="13"/>
      <c r="K476" s="14"/>
      <c r="L476" s="46"/>
      <c r="M476" s="15"/>
      <c r="N476" s="15"/>
      <c r="O476" s="15"/>
      <c r="P476" s="15"/>
      <c r="Q476" s="15"/>
      <c r="R476" s="16"/>
    </row>
    <row r="477" spans="1:18" s="17" customFormat="1" ht="40.799999999999997" x14ac:dyDescent="0.25">
      <c r="A477" s="82"/>
      <c r="B477" s="11"/>
      <c r="C477" s="18">
        <v>301020033</v>
      </c>
      <c r="D477" s="220"/>
      <c r="E477" s="220"/>
      <c r="F477" s="29" t="s">
        <v>612</v>
      </c>
      <c r="G477" s="81" t="s">
        <v>188</v>
      </c>
      <c r="H477" s="81" t="s">
        <v>613</v>
      </c>
      <c r="I477" s="54">
        <v>45657</v>
      </c>
      <c r="J477" s="13"/>
      <c r="K477" s="14"/>
      <c r="L477" s="46"/>
      <c r="M477" s="15"/>
      <c r="N477" s="15"/>
      <c r="O477" s="15"/>
      <c r="P477" s="15"/>
      <c r="Q477" s="15"/>
      <c r="R477" s="16"/>
    </row>
    <row r="478" spans="1:18" s="17" customFormat="1" ht="51" x14ac:dyDescent="0.25">
      <c r="A478" s="82"/>
      <c r="B478" s="11"/>
      <c r="C478" s="18">
        <v>301020033</v>
      </c>
      <c r="D478" s="220"/>
      <c r="E478" s="220"/>
      <c r="F478" s="29" t="s">
        <v>462</v>
      </c>
      <c r="G478" s="81" t="s">
        <v>188</v>
      </c>
      <c r="H478" s="81" t="s">
        <v>463</v>
      </c>
      <c r="I478" s="54">
        <v>45291</v>
      </c>
      <c r="J478" s="13"/>
      <c r="K478" s="14"/>
      <c r="L478" s="46"/>
      <c r="M478" s="15"/>
      <c r="N478" s="15"/>
      <c r="O478" s="15"/>
      <c r="P478" s="15"/>
      <c r="Q478" s="15"/>
      <c r="R478" s="16"/>
    </row>
    <row r="479" spans="1:18" s="17" customFormat="1" ht="40.799999999999997" x14ac:dyDescent="0.25">
      <c r="A479" s="82"/>
      <c r="B479" s="11"/>
      <c r="C479" s="18">
        <v>301020033</v>
      </c>
      <c r="D479" s="220"/>
      <c r="E479" s="220"/>
      <c r="F479" s="29" t="s">
        <v>518</v>
      </c>
      <c r="G479" s="81" t="s">
        <v>59</v>
      </c>
      <c r="H479" s="81" t="s">
        <v>463</v>
      </c>
      <c r="I479" s="54">
        <v>45291</v>
      </c>
      <c r="J479" s="13"/>
      <c r="K479" s="14"/>
      <c r="L479" s="46"/>
      <c r="M479" s="15"/>
      <c r="N479" s="15"/>
      <c r="O479" s="15"/>
      <c r="P479" s="15"/>
      <c r="Q479" s="15"/>
      <c r="R479" s="16"/>
    </row>
    <row r="480" spans="1:18" x14ac:dyDescent="0.2">
      <c r="A480" s="38"/>
      <c r="B480" s="21" t="s">
        <v>213</v>
      </c>
      <c r="C480" s="18">
        <v>301020033</v>
      </c>
      <c r="D480" s="27"/>
      <c r="E480" s="20"/>
      <c r="F480" s="20"/>
      <c r="G480" s="53"/>
      <c r="H480" s="53"/>
      <c r="I480" s="53"/>
      <c r="J480" s="22">
        <v>310</v>
      </c>
      <c r="K480" s="23">
        <v>520120030</v>
      </c>
      <c r="L480" s="47">
        <v>610</v>
      </c>
      <c r="M480" s="26">
        <v>7279000</v>
      </c>
      <c r="N480" s="26">
        <v>7279000</v>
      </c>
      <c r="O480" s="26">
        <v>7307200</v>
      </c>
      <c r="P480" s="25">
        <v>0</v>
      </c>
      <c r="Q480" s="25">
        <v>0</v>
      </c>
    </row>
    <row r="481" spans="1:18" s="17" customFormat="1" ht="10.8" x14ac:dyDescent="0.25">
      <c r="A481" s="82">
        <v>301000000</v>
      </c>
      <c r="B481" s="11"/>
      <c r="C481" s="12">
        <v>301020039</v>
      </c>
      <c r="D481" s="242" t="s">
        <v>573</v>
      </c>
      <c r="E481" s="242"/>
      <c r="F481" s="242"/>
      <c r="G481" s="59"/>
      <c r="H481" s="59"/>
      <c r="I481" s="59"/>
      <c r="J481" s="13"/>
      <c r="K481" s="14"/>
      <c r="L481" s="46"/>
      <c r="M481" s="15">
        <f>SUM(M485:M485)</f>
        <v>0</v>
      </c>
      <c r="N481" s="15">
        <f>SUM(N485:N485)</f>
        <v>0</v>
      </c>
      <c r="O481" s="15">
        <f>SUM(O485:O485)</f>
        <v>1953900</v>
      </c>
      <c r="P481" s="15">
        <f>SUM(P485:P485)</f>
        <v>0</v>
      </c>
      <c r="Q481" s="15">
        <f>SUM(Q485:Q485)</f>
        <v>0</v>
      </c>
      <c r="R481" s="16"/>
    </row>
    <row r="482" spans="1:18" s="17" customFormat="1" ht="30.6" x14ac:dyDescent="0.25">
      <c r="A482" s="82"/>
      <c r="B482" s="11"/>
      <c r="C482" s="18">
        <v>301020039</v>
      </c>
      <c r="D482" s="220"/>
      <c r="E482" s="220"/>
      <c r="F482" s="29" t="s">
        <v>163</v>
      </c>
      <c r="G482" s="55" t="s">
        <v>59</v>
      </c>
      <c r="H482" s="56">
        <v>42005</v>
      </c>
      <c r="I482" s="53"/>
      <c r="J482" s="13"/>
      <c r="K482" s="14"/>
      <c r="L482" s="46"/>
      <c r="M482" s="15"/>
      <c r="N482" s="15"/>
      <c r="O482" s="15"/>
      <c r="P482" s="15"/>
      <c r="Q482" s="15"/>
      <c r="R482" s="16"/>
    </row>
    <row r="483" spans="1:18" s="17" customFormat="1" ht="20.399999999999999" x14ac:dyDescent="0.25">
      <c r="A483" s="82"/>
      <c r="B483" s="11"/>
      <c r="C483" s="18">
        <v>301020039</v>
      </c>
      <c r="D483" s="220"/>
      <c r="E483" s="220"/>
      <c r="F483" s="29" t="s">
        <v>607</v>
      </c>
      <c r="G483" s="55" t="s">
        <v>608</v>
      </c>
      <c r="H483" s="56">
        <v>45292</v>
      </c>
      <c r="I483" s="54">
        <v>45657</v>
      </c>
      <c r="J483" s="13"/>
      <c r="K483" s="14"/>
      <c r="L483" s="46"/>
      <c r="M483" s="15"/>
      <c r="N483" s="15"/>
      <c r="O483" s="15"/>
      <c r="P483" s="15"/>
      <c r="Q483" s="15"/>
      <c r="R483" s="16"/>
    </row>
    <row r="484" spans="1:18" s="17" customFormat="1" ht="40.799999999999997" x14ac:dyDescent="0.25">
      <c r="A484" s="82"/>
      <c r="B484" s="11"/>
      <c r="C484" s="18">
        <v>301020039</v>
      </c>
      <c r="D484" s="220"/>
      <c r="E484" s="220"/>
      <c r="F484" s="29" t="s">
        <v>162</v>
      </c>
      <c r="G484" s="55" t="s">
        <v>113</v>
      </c>
      <c r="H484" s="56">
        <v>42736</v>
      </c>
      <c r="I484" s="53"/>
      <c r="J484" s="13"/>
      <c r="K484" s="14"/>
      <c r="L484" s="46"/>
      <c r="M484" s="15"/>
      <c r="N484" s="15"/>
      <c r="O484" s="15"/>
      <c r="P484" s="15"/>
      <c r="Q484" s="15"/>
      <c r="R484" s="16"/>
    </row>
    <row r="485" spans="1:18" x14ac:dyDescent="0.2">
      <c r="A485" s="38"/>
      <c r="B485" s="21" t="s">
        <v>221</v>
      </c>
      <c r="C485" s="18">
        <v>301020039</v>
      </c>
      <c r="D485" s="27"/>
      <c r="E485" s="20"/>
      <c r="F485" s="20"/>
      <c r="G485" s="53"/>
      <c r="H485" s="53"/>
      <c r="I485" s="53"/>
      <c r="J485" s="22">
        <v>707</v>
      </c>
      <c r="K485" s="23">
        <v>1010220090</v>
      </c>
      <c r="L485" s="47">
        <v>110</v>
      </c>
      <c r="M485" s="26">
        <v>0</v>
      </c>
      <c r="N485" s="26"/>
      <c r="O485" s="26">
        <v>1953900</v>
      </c>
      <c r="P485" s="25">
        <v>0</v>
      </c>
      <c r="Q485" s="25">
        <v>0</v>
      </c>
    </row>
    <row r="486" spans="1:18" s="17" customFormat="1" ht="27.6" customHeight="1" x14ac:dyDescent="0.25">
      <c r="A486" s="82">
        <v>301000000</v>
      </c>
      <c r="B486" s="11"/>
      <c r="C486" s="12">
        <v>301020048</v>
      </c>
      <c r="D486" s="242" t="s">
        <v>7</v>
      </c>
      <c r="E486" s="242"/>
      <c r="F486" s="242"/>
      <c r="G486" s="59"/>
      <c r="H486" s="59"/>
      <c r="I486" s="59"/>
      <c r="J486" s="13"/>
      <c r="K486" s="14"/>
      <c r="L486" s="46"/>
      <c r="M486" s="15">
        <f>SUM(M487:M491)</f>
        <v>451000</v>
      </c>
      <c r="N486" s="15">
        <f>SUM(N487:N491)</f>
        <v>451000</v>
      </c>
      <c r="O486" s="15">
        <f>SUM(O487:O491)</f>
        <v>457500</v>
      </c>
      <c r="P486" s="15">
        <f>SUM(P487:P491)</f>
        <v>0</v>
      </c>
      <c r="Q486" s="15">
        <f>SUM(Q487:Q491)</f>
        <v>0</v>
      </c>
      <c r="R486" s="16"/>
    </row>
    <row r="487" spans="1:18" x14ac:dyDescent="0.2">
      <c r="A487" s="38"/>
      <c r="B487" s="21" t="s">
        <v>213</v>
      </c>
      <c r="C487" s="18">
        <v>301020048</v>
      </c>
      <c r="D487" s="27"/>
      <c r="E487" s="20"/>
      <c r="F487" s="80"/>
      <c r="G487" s="78"/>
      <c r="H487" s="56"/>
      <c r="I487" s="54"/>
      <c r="J487" s="22">
        <v>104</v>
      </c>
      <c r="K487" s="23">
        <v>7210020040</v>
      </c>
      <c r="L487" s="47">
        <v>120</v>
      </c>
      <c r="M487" s="26">
        <v>159400</v>
      </c>
      <c r="N487" s="26">
        <v>159400</v>
      </c>
      <c r="O487" s="26">
        <v>160000</v>
      </c>
      <c r="P487" s="25">
        <v>0</v>
      </c>
      <c r="Q487" s="25">
        <v>0</v>
      </c>
    </row>
    <row r="488" spans="1:18" x14ac:dyDescent="0.2">
      <c r="A488" s="38"/>
      <c r="B488" s="21" t="s">
        <v>212</v>
      </c>
      <c r="C488" s="18">
        <v>301020048</v>
      </c>
      <c r="D488" s="27"/>
      <c r="E488" s="20"/>
      <c r="F488" s="80"/>
      <c r="G488" s="78"/>
      <c r="H488" s="56"/>
      <c r="I488" s="54"/>
      <c r="J488" s="22">
        <v>106</v>
      </c>
      <c r="K488" s="23">
        <v>7510020070</v>
      </c>
      <c r="L488" s="47">
        <v>120</v>
      </c>
      <c r="M488" s="26">
        <v>21200</v>
      </c>
      <c r="N488" s="26">
        <v>21200</v>
      </c>
      <c r="O488" s="26">
        <v>42100</v>
      </c>
      <c r="P488" s="25">
        <v>0</v>
      </c>
      <c r="Q488" s="25">
        <v>0</v>
      </c>
    </row>
    <row r="489" spans="1:18" x14ac:dyDescent="0.2">
      <c r="A489" s="38"/>
      <c r="B489" s="21" t="s">
        <v>276</v>
      </c>
      <c r="C489" s="18">
        <v>301020048</v>
      </c>
      <c r="D489" s="27"/>
      <c r="E489" s="20"/>
      <c r="F489" s="20"/>
      <c r="G489" s="53"/>
      <c r="H489" s="53"/>
      <c r="I489" s="54"/>
      <c r="J489" s="22">
        <v>106</v>
      </c>
      <c r="K489" s="23">
        <v>7620020020</v>
      </c>
      <c r="L489" s="47">
        <v>120</v>
      </c>
      <c r="M489" s="26">
        <v>122100</v>
      </c>
      <c r="N489" s="26">
        <v>122100</v>
      </c>
      <c r="O489" s="26">
        <v>92000</v>
      </c>
      <c r="P489" s="25">
        <v>0</v>
      </c>
      <c r="Q489" s="25">
        <v>0</v>
      </c>
    </row>
    <row r="490" spans="1:18" x14ac:dyDescent="0.2">
      <c r="A490" s="38"/>
      <c r="B490" s="21" t="s">
        <v>276</v>
      </c>
      <c r="C490" s="18">
        <v>301020048</v>
      </c>
      <c r="D490" s="27"/>
      <c r="E490" s="20"/>
      <c r="F490" s="20"/>
      <c r="G490" s="53"/>
      <c r="H490" s="53"/>
      <c r="I490" s="54"/>
      <c r="J490" s="22">
        <v>106</v>
      </c>
      <c r="K490" s="23">
        <v>7620020020</v>
      </c>
      <c r="L490" s="47">
        <v>240</v>
      </c>
      <c r="M490" s="26">
        <v>143300</v>
      </c>
      <c r="N490" s="26">
        <v>143300</v>
      </c>
      <c r="O490" s="26">
        <v>158400</v>
      </c>
      <c r="P490" s="25">
        <v>0</v>
      </c>
      <c r="Q490" s="25">
        <v>0</v>
      </c>
    </row>
    <row r="491" spans="1:18" x14ac:dyDescent="0.2">
      <c r="A491" s="38"/>
      <c r="B491" s="21" t="s">
        <v>276</v>
      </c>
      <c r="C491" s="18">
        <v>301020048</v>
      </c>
      <c r="D491" s="27"/>
      <c r="E491" s="20"/>
      <c r="F491" s="20"/>
      <c r="G491" s="53"/>
      <c r="H491" s="53"/>
      <c r="I491" s="54"/>
      <c r="J491" s="22">
        <v>106</v>
      </c>
      <c r="K491" s="23">
        <v>7620020020</v>
      </c>
      <c r="L491" s="47">
        <v>850</v>
      </c>
      <c r="M491" s="26">
        <v>5000</v>
      </c>
      <c r="N491" s="26">
        <v>5000</v>
      </c>
      <c r="O491" s="26">
        <v>5000</v>
      </c>
      <c r="P491" s="25">
        <v>0</v>
      </c>
      <c r="Q491" s="25">
        <v>0</v>
      </c>
    </row>
    <row r="492" spans="1:18" s="17" customFormat="1" ht="26.4" customHeight="1" x14ac:dyDescent="0.25">
      <c r="A492" s="82">
        <v>301000000</v>
      </c>
      <c r="B492" s="11"/>
      <c r="C492" s="12">
        <v>301020049</v>
      </c>
      <c r="D492" s="242" t="s">
        <v>6</v>
      </c>
      <c r="E492" s="242"/>
      <c r="F492" s="242"/>
      <c r="G492" s="59"/>
      <c r="H492" s="59"/>
      <c r="I492" s="59"/>
      <c r="J492" s="13"/>
      <c r="K492" s="14"/>
      <c r="L492" s="46"/>
      <c r="M492" s="15">
        <f>SUM(M529:M531)</f>
        <v>870500</v>
      </c>
      <c r="N492" s="15">
        <f>SUM(N529:N531)</f>
        <v>870500</v>
      </c>
      <c r="O492" s="15">
        <f>SUM(O529:O531)</f>
        <v>973800</v>
      </c>
      <c r="P492" s="15">
        <f>SUM(P529:P531)</f>
        <v>0</v>
      </c>
      <c r="Q492" s="15">
        <f>SUM(Q529:Q531)</f>
        <v>0</v>
      </c>
      <c r="R492" s="16"/>
    </row>
    <row r="493" spans="1:18" ht="30.6" x14ac:dyDescent="0.2">
      <c r="A493" s="38"/>
      <c r="B493" s="21"/>
      <c r="C493" s="18">
        <v>301020049</v>
      </c>
      <c r="D493" s="27"/>
      <c r="E493" s="20"/>
      <c r="F493" s="80" t="s">
        <v>520</v>
      </c>
      <c r="G493" s="55" t="s">
        <v>188</v>
      </c>
      <c r="H493" s="56">
        <v>44927</v>
      </c>
      <c r="I493" s="54">
        <v>45291</v>
      </c>
      <c r="J493" s="22"/>
      <c r="K493" s="23"/>
      <c r="L493" s="47"/>
      <c r="M493" s="26"/>
      <c r="N493" s="26"/>
      <c r="O493" s="26"/>
      <c r="P493" s="25"/>
      <c r="Q493" s="25"/>
      <c r="R493" s="4"/>
    </row>
    <row r="494" spans="1:18" ht="30.6" x14ac:dyDescent="0.2">
      <c r="A494" s="38"/>
      <c r="B494" s="21"/>
      <c r="C494" s="18">
        <v>301020049</v>
      </c>
      <c r="D494" s="27"/>
      <c r="E494" s="20"/>
      <c r="F494" s="80" t="s">
        <v>609</v>
      </c>
      <c r="G494" s="55" t="s">
        <v>58</v>
      </c>
      <c r="H494" s="56">
        <v>45292</v>
      </c>
      <c r="I494" s="54">
        <v>45657</v>
      </c>
      <c r="J494" s="22"/>
      <c r="K494" s="23"/>
      <c r="L494" s="47"/>
      <c r="M494" s="26"/>
      <c r="N494" s="26"/>
      <c r="O494" s="26"/>
      <c r="P494" s="25"/>
      <c r="Q494" s="25"/>
      <c r="R494" s="4"/>
    </row>
    <row r="495" spans="1:18" ht="40.799999999999997" x14ac:dyDescent="0.2">
      <c r="A495" s="38"/>
      <c r="B495" s="21"/>
      <c r="C495" s="18">
        <v>301020049</v>
      </c>
      <c r="D495" s="27"/>
      <c r="E495" s="20"/>
      <c r="F495" s="27" t="s">
        <v>522</v>
      </c>
      <c r="G495" s="53" t="s">
        <v>384</v>
      </c>
      <c r="H495" s="54">
        <v>44927</v>
      </c>
      <c r="I495" s="54">
        <v>45291</v>
      </c>
      <c r="J495" s="22"/>
      <c r="K495" s="23"/>
      <c r="L495" s="47"/>
      <c r="M495" s="26"/>
      <c r="N495" s="26"/>
      <c r="O495" s="26"/>
      <c r="P495" s="25"/>
      <c r="Q495" s="25"/>
    </row>
    <row r="496" spans="1:18" ht="40.799999999999997" x14ac:dyDescent="0.2">
      <c r="A496" s="38"/>
      <c r="B496" s="21"/>
      <c r="C496" s="18">
        <v>301020049</v>
      </c>
      <c r="D496" s="27"/>
      <c r="E496" s="20"/>
      <c r="F496" s="27" t="s">
        <v>523</v>
      </c>
      <c r="G496" s="53" t="s">
        <v>384</v>
      </c>
      <c r="H496" s="54">
        <v>44927</v>
      </c>
      <c r="I496" s="54">
        <v>45291</v>
      </c>
      <c r="J496" s="22"/>
      <c r="K496" s="23"/>
      <c r="L496" s="47"/>
      <c r="M496" s="26"/>
      <c r="N496" s="26"/>
      <c r="O496" s="26"/>
      <c r="P496" s="25"/>
      <c r="Q496" s="25"/>
    </row>
    <row r="497" spans="1:18" ht="20.399999999999999" x14ac:dyDescent="0.2">
      <c r="A497" s="38"/>
      <c r="B497" s="21"/>
      <c r="C497" s="18">
        <v>301020049</v>
      </c>
      <c r="D497" s="27"/>
      <c r="E497" s="20"/>
      <c r="F497" s="80" t="s">
        <v>468</v>
      </c>
      <c r="G497" s="55" t="s">
        <v>188</v>
      </c>
      <c r="H497" s="56">
        <v>44927</v>
      </c>
      <c r="I497" s="54">
        <v>45291</v>
      </c>
      <c r="J497" s="22"/>
      <c r="K497" s="23"/>
      <c r="L497" s="47"/>
      <c r="M497" s="26"/>
      <c r="N497" s="26"/>
      <c r="O497" s="26"/>
      <c r="P497" s="25"/>
      <c r="Q497" s="25"/>
      <c r="R497" s="4"/>
    </row>
    <row r="498" spans="1:18" ht="30.6" x14ac:dyDescent="0.2">
      <c r="A498" s="38"/>
      <c r="B498" s="21"/>
      <c r="C498" s="18">
        <v>301020049</v>
      </c>
      <c r="D498" s="27"/>
      <c r="E498" s="20"/>
      <c r="F498" s="80" t="s">
        <v>615</v>
      </c>
      <c r="G498" s="55" t="s">
        <v>449</v>
      </c>
      <c r="H498" s="56">
        <v>45322</v>
      </c>
      <c r="I498" s="54"/>
      <c r="J498" s="22"/>
      <c r="K498" s="23"/>
      <c r="L498" s="47"/>
      <c r="M498" s="26"/>
      <c r="N498" s="26"/>
      <c r="O498" s="26"/>
      <c r="P498" s="25"/>
      <c r="Q498" s="25"/>
      <c r="R498" s="4"/>
    </row>
    <row r="499" spans="1:18" ht="30.6" x14ac:dyDescent="0.2">
      <c r="A499" s="38"/>
      <c r="B499" s="21"/>
      <c r="C499" s="18">
        <v>301020049</v>
      </c>
      <c r="D499" s="27"/>
      <c r="E499" s="20"/>
      <c r="F499" s="27" t="s">
        <v>279</v>
      </c>
      <c r="G499" s="53" t="s">
        <v>384</v>
      </c>
      <c r="H499" s="54">
        <v>41640</v>
      </c>
      <c r="I499" s="53" t="s">
        <v>280</v>
      </c>
      <c r="J499" s="22"/>
      <c r="K499" s="23"/>
      <c r="L499" s="47"/>
      <c r="M499" s="26"/>
      <c r="N499" s="26"/>
      <c r="O499" s="26"/>
      <c r="P499" s="25"/>
      <c r="Q499" s="25"/>
    </row>
    <row r="500" spans="1:18" x14ac:dyDescent="0.2">
      <c r="A500" s="38"/>
      <c r="B500" s="21"/>
      <c r="C500" s="18"/>
      <c r="D500" s="27"/>
      <c r="E500" s="20"/>
      <c r="F500" s="27"/>
      <c r="G500" s="53"/>
      <c r="H500" s="54"/>
      <c r="I500" s="53"/>
      <c r="J500" s="22"/>
      <c r="K500" s="23"/>
      <c r="L500" s="47"/>
      <c r="M500" s="26"/>
      <c r="N500" s="26"/>
      <c r="O500" s="26"/>
      <c r="P500" s="25"/>
      <c r="Q500" s="25"/>
    </row>
    <row r="501" spans="1:18" ht="20.399999999999999" x14ac:dyDescent="0.2">
      <c r="A501" s="38"/>
      <c r="B501" s="21"/>
      <c r="C501" s="18">
        <v>301020049</v>
      </c>
      <c r="D501" s="27"/>
      <c r="E501" s="20"/>
      <c r="F501" s="27" t="s">
        <v>519</v>
      </c>
      <c r="G501" s="53" t="s">
        <v>385</v>
      </c>
      <c r="H501" s="56">
        <v>44927</v>
      </c>
      <c r="I501" s="54">
        <v>45291</v>
      </c>
      <c r="J501" s="22"/>
      <c r="K501" s="23"/>
      <c r="L501" s="47"/>
      <c r="M501" s="26"/>
      <c r="N501" s="26"/>
      <c r="O501" s="26"/>
      <c r="P501" s="25"/>
      <c r="Q501" s="25"/>
    </row>
    <row r="502" spans="1:18" ht="24" customHeight="1" x14ac:dyDescent="0.2">
      <c r="A502" s="38"/>
      <c r="B502" s="21"/>
      <c r="C502" s="18">
        <v>301020049</v>
      </c>
      <c r="D502" s="27"/>
      <c r="E502" s="20"/>
      <c r="F502" s="29" t="s">
        <v>359</v>
      </c>
      <c r="G502" s="55" t="s">
        <v>360</v>
      </c>
      <c r="H502" s="56">
        <v>44497</v>
      </c>
      <c r="I502" s="53"/>
      <c r="J502" s="22"/>
      <c r="K502" s="23"/>
      <c r="L502" s="47"/>
      <c r="M502" s="26"/>
      <c r="N502" s="26"/>
      <c r="O502" s="26"/>
      <c r="P502" s="25"/>
      <c r="Q502" s="25"/>
    </row>
    <row r="503" spans="1:18" ht="30.6" x14ac:dyDescent="0.2">
      <c r="A503" s="38"/>
      <c r="B503" s="21"/>
      <c r="C503" s="18">
        <v>301020049</v>
      </c>
      <c r="D503" s="27"/>
      <c r="E503" s="20"/>
      <c r="F503" s="112" t="s">
        <v>541</v>
      </c>
      <c r="G503" s="55" t="s">
        <v>267</v>
      </c>
      <c r="H503" s="56">
        <v>44927</v>
      </c>
      <c r="I503" s="54">
        <v>45291</v>
      </c>
      <c r="J503" s="22"/>
      <c r="K503" s="23"/>
      <c r="L503" s="47"/>
      <c r="M503" s="26"/>
      <c r="N503" s="26"/>
      <c r="O503" s="26"/>
      <c r="P503" s="25"/>
      <c r="Q503" s="25"/>
    </row>
    <row r="504" spans="1:18" ht="30.6" x14ac:dyDescent="0.2">
      <c r="A504" s="38"/>
      <c r="B504" s="21"/>
      <c r="C504" s="18">
        <v>301020049</v>
      </c>
      <c r="D504" s="27"/>
      <c r="E504" s="20"/>
      <c r="F504" s="77" t="s">
        <v>542</v>
      </c>
      <c r="G504" s="78" t="s">
        <v>58</v>
      </c>
      <c r="H504" s="56">
        <v>44927</v>
      </c>
      <c r="I504" s="54">
        <v>45291</v>
      </c>
      <c r="J504" s="22"/>
      <c r="K504" s="23"/>
      <c r="L504" s="47"/>
      <c r="M504" s="26"/>
      <c r="N504" s="26"/>
      <c r="O504" s="26"/>
      <c r="P504" s="25"/>
      <c r="Q504" s="25"/>
    </row>
    <row r="505" spans="1:18" ht="30.6" x14ac:dyDescent="0.2">
      <c r="A505" s="38"/>
      <c r="B505" s="21"/>
      <c r="C505" s="18">
        <v>301020049</v>
      </c>
      <c r="D505" s="27"/>
      <c r="E505" s="20"/>
      <c r="F505" s="77" t="s">
        <v>539</v>
      </c>
      <c r="G505" s="78" t="s">
        <v>267</v>
      </c>
      <c r="H505" s="56">
        <v>44927</v>
      </c>
      <c r="I505" s="54">
        <v>45291</v>
      </c>
      <c r="J505" s="22"/>
      <c r="K505" s="23"/>
      <c r="L505" s="47"/>
      <c r="M505" s="26"/>
      <c r="N505" s="26"/>
      <c r="O505" s="26"/>
      <c r="P505" s="25"/>
      <c r="Q505" s="25"/>
      <c r="R505" s="4"/>
    </row>
    <row r="506" spans="1:18" ht="30.6" x14ac:dyDescent="0.2">
      <c r="A506" s="38"/>
      <c r="B506" s="21"/>
      <c r="C506" s="18">
        <v>301020049</v>
      </c>
      <c r="D506" s="27"/>
      <c r="E506" s="20"/>
      <c r="F506" s="80" t="s">
        <v>540</v>
      </c>
      <c r="G506" s="78" t="s">
        <v>267</v>
      </c>
      <c r="H506" s="56">
        <v>44927</v>
      </c>
      <c r="I506" s="54">
        <v>45291</v>
      </c>
      <c r="J506" s="22"/>
      <c r="K506" s="23"/>
      <c r="L506" s="47"/>
      <c r="M506" s="26"/>
      <c r="N506" s="26"/>
      <c r="O506" s="26"/>
      <c r="P506" s="25"/>
      <c r="Q506" s="25"/>
      <c r="R506" s="4"/>
    </row>
    <row r="507" spans="1:18" ht="30.6" x14ac:dyDescent="0.2">
      <c r="A507" s="38"/>
      <c r="B507" s="21"/>
      <c r="C507" s="18">
        <v>301020049</v>
      </c>
      <c r="D507" s="27"/>
      <c r="E507" s="20"/>
      <c r="F507" s="79" t="s">
        <v>436</v>
      </c>
      <c r="G507" s="55" t="s">
        <v>58</v>
      </c>
      <c r="H507" s="56">
        <v>44927</v>
      </c>
      <c r="I507" s="54">
        <v>45291</v>
      </c>
      <c r="J507" s="22"/>
      <c r="K507" s="23"/>
      <c r="L507" s="47"/>
      <c r="M507" s="26"/>
      <c r="N507" s="26"/>
      <c r="O507" s="26"/>
      <c r="P507" s="25"/>
      <c r="Q507" s="25"/>
      <c r="R507" s="4"/>
    </row>
    <row r="508" spans="1:18" ht="30.6" x14ac:dyDescent="0.2">
      <c r="A508" s="38"/>
      <c r="B508" s="21"/>
      <c r="C508" s="18">
        <v>301020049</v>
      </c>
      <c r="D508" s="27"/>
      <c r="E508" s="20"/>
      <c r="F508" s="79" t="s">
        <v>513</v>
      </c>
      <c r="G508" s="55" t="s">
        <v>348</v>
      </c>
      <c r="H508" s="56">
        <v>44927</v>
      </c>
      <c r="I508" s="54">
        <v>45291</v>
      </c>
      <c r="J508" s="22"/>
      <c r="K508" s="23"/>
      <c r="L508" s="47"/>
      <c r="M508" s="26"/>
      <c r="N508" s="26"/>
      <c r="O508" s="26"/>
      <c r="P508" s="25"/>
      <c r="Q508" s="25"/>
      <c r="R508" s="4"/>
    </row>
    <row r="509" spans="1:18" ht="40.799999999999997" x14ac:dyDescent="0.2">
      <c r="A509" s="38"/>
      <c r="B509" s="21"/>
      <c r="C509" s="18">
        <v>301020049</v>
      </c>
      <c r="D509" s="27"/>
      <c r="E509" s="20"/>
      <c r="F509" s="80" t="s">
        <v>525</v>
      </c>
      <c r="G509" s="55" t="s">
        <v>58</v>
      </c>
      <c r="H509" s="56">
        <v>44927</v>
      </c>
      <c r="I509" s="54">
        <v>45291</v>
      </c>
      <c r="J509" s="22"/>
      <c r="K509" s="23"/>
      <c r="L509" s="47"/>
      <c r="M509" s="26"/>
      <c r="N509" s="26"/>
      <c r="O509" s="26"/>
      <c r="P509" s="25"/>
      <c r="Q509" s="25"/>
      <c r="R509" s="4"/>
    </row>
    <row r="510" spans="1:18" ht="40.799999999999997" x14ac:dyDescent="0.2">
      <c r="A510" s="38"/>
      <c r="B510" s="21"/>
      <c r="C510" s="18">
        <v>301020049</v>
      </c>
      <c r="D510" s="27"/>
      <c r="E510" s="20"/>
      <c r="F510" s="80" t="s">
        <v>526</v>
      </c>
      <c r="G510" s="55" t="s">
        <v>354</v>
      </c>
      <c r="H510" s="56">
        <v>44927</v>
      </c>
      <c r="I510" s="54">
        <v>45291</v>
      </c>
      <c r="J510" s="22"/>
      <c r="K510" s="23"/>
      <c r="L510" s="47"/>
      <c r="M510" s="26"/>
      <c r="N510" s="26"/>
      <c r="O510" s="26"/>
      <c r="P510" s="25"/>
      <c r="Q510" s="25"/>
      <c r="R510" s="4"/>
    </row>
    <row r="511" spans="1:18" ht="30.6" x14ac:dyDescent="0.2">
      <c r="A511" s="38"/>
      <c r="B511" s="21"/>
      <c r="C511" s="18">
        <v>301020049</v>
      </c>
      <c r="D511" s="27"/>
      <c r="E511" s="20"/>
      <c r="F511" s="80" t="s">
        <v>471</v>
      </c>
      <c r="G511" s="55" t="s">
        <v>58</v>
      </c>
      <c r="H511" s="56">
        <v>44927</v>
      </c>
      <c r="I511" s="54">
        <v>45291</v>
      </c>
      <c r="J511" s="22"/>
      <c r="K511" s="23"/>
      <c r="L511" s="47"/>
      <c r="M511" s="26"/>
      <c r="N511" s="26"/>
      <c r="O511" s="26"/>
      <c r="P511" s="25"/>
      <c r="Q511" s="25"/>
      <c r="R511" s="4"/>
    </row>
    <row r="512" spans="1:18" ht="30.6" x14ac:dyDescent="0.2">
      <c r="A512" s="38"/>
      <c r="B512" s="21"/>
      <c r="C512" s="18">
        <v>301020049</v>
      </c>
      <c r="D512" s="27"/>
      <c r="E512" s="20"/>
      <c r="F512" s="80" t="s">
        <v>527</v>
      </c>
      <c r="G512" s="55" t="s">
        <v>354</v>
      </c>
      <c r="H512" s="56">
        <v>44927</v>
      </c>
      <c r="I512" s="54">
        <v>45291</v>
      </c>
      <c r="J512" s="22"/>
      <c r="K512" s="23"/>
      <c r="L512" s="47"/>
      <c r="M512" s="26"/>
      <c r="N512" s="26"/>
      <c r="O512" s="26"/>
      <c r="P512" s="25"/>
      <c r="Q512" s="25"/>
      <c r="R512" s="4"/>
    </row>
    <row r="513" spans="1:18" ht="30.6" x14ac:dyDescent="0.2">
      <c r="A513" s="38"/>
      <c r="B513" s="21"/>
      <c r="C513" s="18">
        <v>301020049</v>
      </c>
      <c r="D513" s="27"/>
      <c r="E513" s="20"/>
      <c r="F513" s="80" t="s">
        <v>444</v>
      </c>
      <c r="G513" s="55" t="s">
        <v>267</v>
      </c>
      <c r="H513" s="56">
        <v>44927</v>
      </c>
      <c r="I513" s="54">
        <v>45291</v>
      </c>
      <c r="J513" s="22"/>
      <c r="K513" s="23"/>
      <c r="L513" s="47"/>
      <c r="M513" s="26"/>
      <c r="N513" s="26"/>
      <c r="O513" s="26"/>
      <c r="P513" s="25"/>
      <c r="Q513" s="25"/>
      <c r="R513" s="4"/>
    </row>
    <row r="514" spans="1:18" ht="30.6" x14ac:dyDescent="0.2">
      <c r="A514" s="38"/>
      <c r="B514" s="21"/>
      <c r="C514" s="18">
        <v>301020049</v>
      </c>
      <c r="D514" s="27"/>
      <c r="E514" s="20"/>
      <c r="F514" s="80" t="s">
        <v>534</v>
      </c>
      <c r="G514" s="55" t="s">
        <v>268</v>
      </c>
      <c r="H514" s="56">
        <v>44927</v>
      </c>
      <c r="I514" s="54">
        <v>45291</v>
      </c>
      <c r="J514" s="22"/>
      <c r="K514" s="23"/>
      <c r="L514" s="47"/>
      <c r="M514" s="26"/>
      <c r="N514" s="26"/>
      <c r="O514" s="26"/>
      <c r="P514" s="25"/>
      <c r="Q514" s="25"/>
      <c r="R514" s="4"/>
    </row>
    <row r="515" spans="1:18" ht="30.6" x14ac:dyDescent="0.2">
      <c r="A515" s="38"/>
      <c r="B515" s="21"/>
      <c r="C515" s="18">
        <v>301020049</v>
      </c>
      <c r="D515" s="27"/>
      <c r="E515" s="20"/>
      <c r="F515" s="80" t="s">
        <v>472</v>
      </c>
      <c r="G515" s="55" t="s">
        <v>267</v>
      </c>
      <c r="H515" s="56">
        <v>44927</v>
      </c>
      <c r="I515" s="54">
        <v>45291</v>
      </c>
      <c r="J515" s="22"/>
      <c r="K515" s="23"/>
      <c r="L515" s="47"/>
      <c r="M515" s="26"/>
      <c r="N515" s="26"/>
      <c r="O515" s="26"/>
      <c r="P515" s="25"/>
      <c r="Q515" s="25"/>
      <c r="R515" s="4"/>
    </row>
    <row r="516" spans="1:18" ht="30.6" x14ac:dyDescent="0.2">
      <c r="A516" s="38"/>
      <c r="B516" s="21"/>
      <c r="C516" s="18">
        <v>301020049</v>
      </c>
      <c r="D516" s="27"/>
      <c r="E516" s="20"/>
      <c r="F516" s="80" t="s">
        <v>535</v>
      </c>
      <c r="G516" s="55" t="s">
        <v>267</v>
      </c>
      <c r="H516" s="56">
        <v>44927</v>
      </c>
      <c r="I516" s="54">
        <v>45291</v>
      </c>
      <c r="J516" s="22"/>
      <c r="K516" s="23"/>
      <c r="L516" s="47"/>
      <c r="M516" s="26"/>
      <c r="N516" s="26"/>
      <c r="O516" s="26"/>
      <c r="P516" s="25"/>
      <c r="Q516" s="25"/>
      <c r="R516" s="4"/>
    </row>
    <row r="517" spans="1:18" ht="30.6" x14ac:dyDescent="0.2">
      <c r="A517" s="38"/>
      <c r="B517" s="21"/>
      <c r="C517" s="18">
        <v>301020049</v>
      </c>
      <c r="D517" s="27"/>
      <c r="E517" s="20"/>
      <c r="F517" s="80" t="s">
        <v>529</v>
      </c>
      <c r="G517" s="78" t="s">
        <v>343</v>
      </c>
      <c r="H517" s="56">
        <v>44927</v>
      </c>
      <c r="I517" s="54">
        <v>45291</v>
      </c>
      <c r="J517" s="22"/>
      <c r="K517" s="23"/>
      <c r="L517" s="47"/>
      <c r="M517" s="26"/>
      <c r="N517" s="26"/>
      <c r="O517" s="26"/>
      <c r="P517" s="25"/>
      <c r="Q517" s="25"/>
      <c r="R517" s="4"/>
    </row>
    <row r="518" spans="1:18" ht="30.6" x14ac:dyDescent="0.2">
      <c r="A518" s="38"/>
      <c r="B518" s="21"/>
      <c r="C518" s="18">
        <v>301020049</v>
      </c>
      <c r="D518" s="27"/>
      <c r="E518" s="20"/>
      <c r="F518" s="80" t="s">
        <v>530</v>
      </c>
      <c r="G518" s="78" t="s">
        <v>92</v>
      </c>
      <c r="H518" s="56">
        <v>44927</v>
      </c>
      <c r="I518" s="54">
        <v>45291</v>
      </c>
      <c r="J518" s="22"/>
      <c r="K518" s="23"/>
      <c r="L518" s="47"/>
      <c r="M518" s="26"/>
      <c r="N518" s="26"/>
      <c r="O518" s="26"/>
      <c r="P518" s="25"/>
      <c r="Q518" s="25"/>
      <c r="R518" s="4"/>
    </row>
    <row r="519" spans="1:18" ht="30.6" x14ac:dyDescent="0.2">
      <c r="A519" s="38"/>
      <c r="B519" s="21"/>
      <c r="C519" s="18">
        <v>301020049</v>
      </c>
      <c r="D519" s="27"/>
      <c r="E519" s="20"/>
      <c r="F519" s="80" t="s">
        <v>272</v>
      </c>
      <c r="G519" s="78" t="s">
        <v>267</v>
      </c>
      <c r="H519" s="56">
        <v>41640</v>
      </c>
      <c r="I519" s="54">
        <v>401768</v>
      </c>
      <c r="J519" s="22"/>
      <c r="K519" s="23"/>
      <c r="L519" s="47"/>
      <c r="M519" s="26"/>
      <c r="N519" s="26"/>
      <c r="O519" s="26"/>
      <c r="P519" s="25"/>
      <c r="Q519" s="25"/>
      <c r="R519" s="4"/>
    </row>
    <row r="520" spans="1:18" ht="30.6" x14ac:dyDescent="0.2">
      <c r="A520" s="38"/>
      <c r="B520" s="21"/>
      <c r="C520" s="18">
        <v>301020049</v>
      </c>
      <c r="D520" s="27"/>
      <c r="E520" s="20"/>
      <c r="F520" s="80" t="s">
        <v>524</v>
      </c>
      <c r="G520" s="78" t="s">
        <v>92</v>
      </c>
      <c r="H520" s="56">
        <v>44927</v>
      </c>
      <c r="I520" s="54">
        <v>45291</v>
      </c>
      <c r="J520" s="22"/>
      <c r="K520" s="23"/>
      <c r="L520" s="47"/>
      <c r="M520" s="26"/>
      <c r="N520" s="26"/>
      <c r="O520" s="26"/>
      <c r="P520" s="25"/>
      <c r="Q520" s="25"/>
      <c r="R520" s="4"/>
    </row>
    <row r="521" spans="1:18" ht="30.6" x14ac:dyDescent="0.2">
      <c r="A521" s="38"/>
      <c r="B521" s="21"/>
      <c r="C521" s="18">
        <v>301020049</v>
      </c>
      <c r="D521" s="27"/>
      <c r="E521" s="20"/>
      <c r="F521" s="80" t="s">
        <v>439</v>
      </c>
      <c r="G521" s="78" t="s">
        <v>267</v>
      </c>
      <c r="H521" s="56">
        <v>44927</v>
      </c>
      <c r="I521" s="54">
        <v>45291</v>
      </c>
      <c r="J521" s="22"/>
      <c r="K521" s="23"/>
      <c r="L521" s="47"/>
      <c r="M521" s="26"/>
      <c r="N521" s="26"/>
      <c r="O521" s="26"/>
      <c r="P521" s="25"/>
      <c r="Q521" s="25"/>
      <c r="R521" s="4"/>
    </row>
    <row r="522" spans="1:18" ht="30.6" x14ac:dyDescent="0.2">
      <c r="A522" s="38"/>
      <c r="B522" s="21"/>
      <c r="C522" s="18">
        <v>301020049</v>
      </c>
      <c r="D522" s="27"/>
      <c r="E522" s="20"/>
      <c r="F522" s="80" t="s">
        <v>531</v>
      </c>
      <c r="G522" s="78" t="s">
        <v>268</v>
      </c>
      <c r="H522" s="56">
        <v>44927</v>
      </c>
      <c r="I522" s="54">
        <v>45291</v>
      </c>
      <c r="J522" s="22"/>
      <c r="K522" s="23"/>
      <c r="L522" s="47"/>
      <c r="M522" s="26"/>
      <c r="N522" s="26"/>
      <c r="O522" s="26"/>
      <c r="P522" s="25"/>
      <c r="Q522" s="25"/>
      <c r="R522" s="4"/>
    </row>
    <row r="523" spans="1:18" ht="30.6" x14ac:dyDescent="0.2">
      <c r="A523" s="38"/>
      <c r="B523" s="21"/>
      <c r="C523" s="18">
        <v>301020049</v>
      </c>
      <c r="D523" s="27"/>
      <c r="E523" s="20"/>
      <c r="F523" s="80" t="s">
        <v>440</v>
      </c>
      <c r="G523" s="78" t="s">
        <v>267</v>
      </c>
      <c r="H523" s="56">
        <v>44927</v>
      </c>
      <c r="I523" s="54">
        <v>45291</v>
      </c>
      <c r="J523" s="22"/>
      <c r="K523" s="23"/>
      <c r="L523" s="47"/>
      <c r="M523" s="26"/>
      <c r="N523" s="26"/>
      <c r="O523" s="26"/>
      <c r="P523" s="25"/>
      <c r="Q523" s="25"/>
      <c r="R523" s="4"/>
    </row>
    <row r="524" spans="1:18" ht="30.6" x14ac:dyDescent="0.2">
      <c r="A524" s="38"/>
      <c r="B524" s="21"/>
      <c r="C524" s="18">
        <v>301020049</v>
      </c>
      <c r="D524" s="27"/>
      <c r="E524" s="20"/>
      <c r="F524" s="80" t="s">
        <v>532</v>
      </c>
      <c r="G524" s="78" t="s">
        <v>267</v>
      </c>
      <c r="H524" s="56">
        <v>44927</v>
      </c>
      <c r="I524" s="54">
        <v>45291</v>
      </c>
      <c r="J524" s="22"/>
      <c r="K524" s="23"/>
      <c r="L524" s="47"/>
      <c r="M524" s="26"/>
      <c r="N524" s="26"/>
      <c r="O524" s="26"/>
      <c r="P524" s="25"/>
      <c r="Q524" s="25"/>
      <c r="R524" s="4"/>
    </row>
    <row r="525" spans="1:18" ht="30.6" x14ac:dyDescent="0.2">
      <c r="A525" s="38"/>
      <c r="B525" s="21"/>
      <c r="C525" s="18">
        <v>301020049</v>
      </c>
      <c r="D525" s="27"/>
      <c r="E525" s="20"/>
      <c r="F525" s="80" t="s">
        <v>473</v>
      </c>
      <c r="G525" s="78" t="s">
        <v>267</v>
      </c>
      <c r="H525" s="56">
        <v>44927</v>
      </c>
      <c r="I525" s="54">
        <v>45291</v>
      </c>
      <c r="J525" s="22"/>
      <c r="K525" s="23"/>
      <c r="L525" s="47"/>
      <c r="M525" s="26"/>
      <c r="N525" s="26"/>
      <c r="O525" s="26"/>
      <c r="P525" s="25"/>
      <c r="Q525" s="25"/>
      <c r="R525" s="4"/>
    </row>
    <row r="526" spans="1:18" ht="30.6" x14ac:dyDescent="0.2">
      <c r="A526" s="38"/>
      <c r="B526" s="21"/>
      <c r="C526" s="18">
        <v>301020049</v>
      </c>
      <c r="D526" s="27"/>
      <c r="E526" s="20"/>
      <c r="F526" s="80" t="s">
        <v>510</v>
      </c>
      <c r="G526" s="78" t="s">
        <v>58</v>
      </c>
      <c r="H526" s="56">
        <v>44927</v>
      </c>
      <c r="I526" s="54">
        <v>45291</v>
      </c>
      <c r="J526" s="22"/>
      <c r="K526" s="23"/>
      <c r="L526" s="47"/>
      <c r="M526" s="26"/>
      <c r="N526" s="26"/>
      <c r="O526" s="26"/>
      <c r="P526" s="25"/>
      <c r="Q526" s="25"/>
      <c r="R526" s="4"/>
    </row>
    <row r="527" spans="1:18" ht="30.6" x14ac:dyDescent="0.2">
      <c r="A527" s="38"/>
      <c r="B527" s="21"/>
      <c r="C527" s="18">
        <v>301020049</v>
      </c>
      <c r="D527" s="27"/>
      <c r="E527" s="20"/>
      <c r="F527" s="80" t="s">
        <v>511</v>
      </c>
      <c r="G527" s="78" t="s">
        <v>267</v>
      </c>
      <c r="H527" s="56">
        <v>44927</v>
      </c>
      <c r="I527" s="54">
        <v>45291</v>
      </c>
      <c r="J527" s="22"/>
      <c r="K527" s="23"/>
      <c r="L527" s="47"/>
      <c r="M527" s="26"/>
      <c r="N527" s="26"/>
      <c r="O527" s="26"/>
      <c r="P527" s="25"/>
      <c r="Q527" s="25"/>
      <c r="R527" s="4"/>
    </row>
    <row r="528" spans="1:18" ht="21.6" customHeight="1" x14ac:dyDescent="0.2">
      <c r="A528" s="38"/>
      <c r="B528" s="21"/>
      <c r="C528" s="18">
        <v>301020049</v>
      </c>
      <c r="D528" s="27"/>
      <c r="E528" s="20"/>
      <c r="F528" s="80" t="s">
        <v>512</v>
      </c>
      <c r="G528" s="78" t="s">
        <v>267</v>
      </c>
      <c r="H528" s="56">
        <v>44927</v>
      </c>
      <c r="I528" s="54">
        <v>45291</v>
      </c>
      <c r="J528" s="22"/>
      <c r="K528" s="23"/>
      <c r="L528" s="47"/>
      <c r="M528" s="26"/>
      <c r="N528" s="26"/>
      <c r="O528" s="26"/>
      <c r="P528" s="25"/>
      <c r="Q528" s="25"/>
      <c r="R528" s="4"/>
    </row>
    <row r="529" spans="1:18" x14ac:dyDescent="0.2">
      <c r="A529" s="38"/>
      <c r="B529" s="21" t="s">
        <v>213</v>
      </c>
      <c r="C529" s="18">
        <v>301020049</v>
      </c>
      <c r="D529" s="27"/>
      <c r="E529" s="20"/>
      <c r="F529" s="20"/>
      <c r="G529" s="53"/>
      <c r="H529" s="53"/>
      <c r="I529" s="53"/>
      <c r="J529" s="22">
        <v>104</v>
      </c>
      <c r="K529" s="23">
        <v>7210020040</v>
      </c>
      <c r="L529" s="47">
        <v>120</v>
      </c>
      <c r="M529" s="26">
        <v>530700</v>
      </c>
      <c r="N529" s="26">
        <v>530700</v>
      </c>
      <c r="O529" s="26">
        <v>530000</v>
      </c>
      <c r="P529" s="26">
        <v>0</v>
      </c>
      <c r="Q529" s="26">
        <v>0</v>
      </c>
      <c r="R529" s="4"/>
    </row>
    <row r="530" spans="1:18" x14ac:dyDescent="0.2">
      <c r="A530" s="38"/>
      <c r="B530" s="21" t="s">
        <v>212</v>
      </c>
      <c r="C530" s="18">
        <v>301020049</v>
      </c>
      <c r="D530" s="27"/>
      <c r="E530" s="20"/>
      <c r="F530" s="20"/>
      <c r="G530" s="53"/>
      <c r="H530" s="53"/>
      <c r="I530" s="53"/>
      <c r="J530" s="22">
        <v>106</v>
      </c>
      <c r="K530" s="23">
        <v>7510020070</v>
      </c>
      <c r="L530" s="47">
        <v>120</v>
      </c>
      <c r="M530" s="26">
        <v>70200</v>
      </c>
      <c r="N530" s="26">
        <v>70200</v>
      </c>
      <c r="O530" s="26">
        <v>139200</v>
      </c>
      <c r="P530" s="26">
        <v>0</v>
      </c>
      <c r="Q530" s="26">
        <v>0</v>
      </c>
      <c r="R530" s="4"/>
    </row>
    <row r="531" spans="1:18" x14ac:dyDescent="0.2">
      <c r="A531" s="38"/>
      <c r="B531" s="21" t="s">
        <v>276</v>
      </c>
      <c r="C531" s="18">
        <v>301020049</v>
      </c>
      <c r="D531" s="27"/>
      <c r="E531" s="20"/>
      <c r="F531" s="20"/>
      <c r="G531" s="53"/>
      <c r="H531" s="53"/>
      <c r="I531" s="53"/>
      <c r="J531" s="22">
        <v>106</v>
      </c>
      <c r="K531" s="23">
        <v>7620020020</v>
      </c>
      <c r="L531" s="47">
        <v>120</v>
      </c>
      <c r="M531" s="26">
        <v>269600</v>
      </c>
      <c r="N531" s="26">
        <v>269600</v>
      </c>
      <c r="O531" s="26">
        <v>304600</v>
      </c>
      <c r="P531" s="26">
        <v>0</v>
      </c>
      <c r="Q531" s="26">
        <v>0</v>
      </c>
      <c r="R531" s="4"/>
    </row>
    <row r="532" spans="1:18" ht="37.200000000000003" customHeight="1" x14ac:dyDescent="0.2">
      <c r="A532" s="252" t="s">
        <v>590</v>
      </c>
      <c r="B532" s="252"/>
      <c r="C532" s="252"/>
      <c r="D532" s="252"/>
      <c r="E532" s="252"/>
      <c r="F532" s="252"/>
      <c r="G532" s="252"/>
      <c r="H532" s="252"/>
      <c r="I532" s="53" t="s">
        <v>0</v>
      </c>
      <c r="J532" s="221"/>
      <c r="K532" s="221"/>
      <c r="L532" s="226"/>
      <c r="M532" s="191">
        <f>M533+M585+M617+M636+M646+M650+M641+M654+M633</f>
        <v>303433500</v>
      </c>
      <c r="N532" s="191">
        <f>N533+N585+N617+N636+N646+N650+N641+N654+N633</f>
        <v>294579100</v>
      </c>
      <c r="O532" s="191">
        <f>O533+O585+O617+O636+O646+O650+O641+O654+O633</f>
        <v>319550000</v>
      </c>
      <c r="P532" s="191">
        <f>P533+P585+P617+P636+P646+P650+P641+P654+P633</f>
        <v>313839800</v>
      </c>
      <c r="Q532" s="191">
        <f>Q533+Q585+Q617+Q636+Q646+Q650+Q641+Q654+Q633</f>
        <v>249966600</v>
      </c>
    </row>
    <row r="533" spans="1:18" s="17" customFormat="1" ht="26.4" customHeight="1" x14ac:dyDescent="0.25">
      <c r="A533" s="82">
        <v>302000000</v>
      </c>
      <c r="B533" s="11"/>
      <c r="C533" s="12">
        <v>302000001</v>
      </c>
      <c r="D533" s="242" t="s">
        <v>7</v>
      </c>
      <c r="E533" s="242"/>
      <c r="F533" s="242"/>
      <c r="G533" s="59"/>
      <c r="H533" s="59"/>
      <c r="I533" s="59"/>
      <c r="J533" s="13"/>
      <c r="K533" s="14"/>
      <c r="L533" s="46"/>
      <c r="M533" s="15">
        <f>SUM(M552:M584)</f>
        <v>53854800</v>
      </c>
      <c r="N533" s="15">
        <f>SUM(N552:N584)</f>
        <v>49229700</v>
      </c>
      <c r="O533" s="15">
        <f>SUM(O552:O584)</f>
        <v>55112100</v>
      </c>
      <c r="P533" s="15">
        <f>SUM(P552:P584)</f>
        <v>51893400</v>
      </c>
      <c r="Q533" s="15">
        <f>SUM(Q552:Q584)</f>
        <v>51883300</v>
      </c>
      <c r="R533" s="16"/>
    </row>
    <row r="534" spans="1:18" ht="20.399999999999999" x14ac:dyDescent="0.2">
      <c r="A534" s="38"/>
      <c r="B534" s="21"/>
      <c r="C534" s="18">
        <v>302000001</v>
      </c>
      <c r="D534" s="27"/>
      <c r="E534" s="20"/>
      <c r="F534" s="29" t="s">
        <v>122</v>
      </c>
      <c r="G534" s="55" t="s">
        <v>59</v>
      </c>
      <c r="H534" s="56">
        <v>42005</v>
      </c>
      <c r="I534" s="53"/>
      <c r="J534" s="22"/>
      <c r="K534" s="23"/>
      <c r="L534" s="47"/>
      <c r="M534" s="26"/>
      <c r="N534" s="26"/>
      <c r="O534" s="26"/>
      <c r="P534" s="25"/>
      <c r="Q534" s="25"/>
      <c r="R534" s="4"/>
    </row>
    <row r="535" spans="1:18" ht="20.399999999999999" x14ac:dyDescent="0.2">
      <c r="A535" s="38"/>
      <c r="B535" s="21"/>
      <c r="C535" s="18">
        <v>302000001</v>
      </c>
      <c r="D535" s="27"/>
      <c r="E535" s="20"/>
      <c r="F535" s="20" t="s">
        <v>134</v>
      </c>
      <c r="G535" s="53" t="s">
        <v>92</v>
      </c>
      <c r="H535" s="54">
        <v>42005</v>
      </c>
      <c r="I535" s="53"/>
      <c r="J535" s="22"/>
      <c r="K535" s="23"/>
      <c r="L535" s="47"/>
      <c r="M535" s="26"/>
      <c r="N535" s="26"/>
      <c r="O535" s="26"/>
      <c r="P535" s="25"/>
      <c r="Q535" s="25"/>
      <c r="R535" s="4"/>
    </row>
    <row r="536" spans="1:18" ht="30.6" x14ac:dyDescent="0.2">
      <c r="A536" s="38"/>
      <c r="B536" s="21"/>
      <c r="C536" s="18">
        <v>302000001</v>
      </c>
      <c r="D536" s="27"/>
      <c r="E536" s="20"/>
      <c r="F536" s="29" t="s">
        <v>153</v>
      </c>
      <c r="G536" s="55" t="s">
        <v>59</v>
      </c>
      <c r="H536" s="56">
        <v>42005</v>
      </c>
      <c r="I536" s="53"/>
      <c r="J536" s="22"/>
      <c r="K536" s="23"/>
      <c r="L536" s="47"/>
      <c r="M536" s="26"/>
      <c r="N536" s="26"/>
      <c r="O536" s="26"/>
      <c r="P536" s="25"/>
      <c r="Q536" s="25"/>
      <c r="R536" s="4"/>
    </row>
    <row r="537" spans="1:18" ht="30.6" x14ac:dyDescent="0.2">
      <c r="A537" s="38"/>
      <c r="B537" s="21"/>
      <c r="C537" s="18">
        <v>302000001</v>
      </c>
      <c r="D537" s="27"/>
      <c r="E537" s="20"/>
      <c r="F537" s="29" t="s">
        <v>163</v>
      </c>
      <c r="G537" s="55" t="s">
        <v>59</v>
      </c>
      <c r="H537" s="56">
        <v>42005</v>
      </c>
      <c r="I537" s="53"/>
      <c r="J537" s="22"/>
      <c r="K537" s="23"/>
      <c r="L537" s="47"/>
      <c r="M537" s="26"/>
      <c r="N537" s="26"/>
      <c r="O537" s="26"/>
      <c r="P537" s="25"/>
      <c r="Q537" s="25"/>
      <c r="R537" s="4"/>
    </row>
    <row r="538" spans="1:18" ht="30.6" x14ac:dyDescent="0.2">
      <c r="A538" s="38"/>
      <c r="B538" s="21"/>
      <c r="C538" s="18">
        <v>302000001</v>
      </c>
      <c r="D538" s="27"/>
      <c r="E538" s="20"/>
      <c r="F538" s="20" t="s">
        <v>141</v>
      </c>
      <c r="G538" s="53" t="s">
        <v>144</v>
      </c>
      <c r="H538" s="54">
        <v>42005</v>
      </c>
      <c r="I538" s="53"/>
      <c r="J538" s="22"/>
      <c r="K538" s="23"/>
      <c r="L538" s="47"/>
      <c r="M538" s="26"/>
      <c r="N538" s="26"/>
      <c r="O538" s="26"/>
      <c r="P538" s="25"/>
      <c r="Q538" s="25"/>
      <c r="R538" s="4"/>
    </row>
    <row r="539" spans="1:18" ht="20.399999999999999" x14ac:dyDescent="0.2">
      <c r="A539" s="38"/>
      <c r="B539" s="21"/>
      <c r="C539" s="18">
        <v>302000001</v>
      </c>
      <c r="D539" s="27"/>
      <c r="E539" s="20"/>
      <c r="F539" s="29" t="s">
        <v>172</v>
      </c>
      <c r="G539" s="55" t="s">
        <v>150</v>
      </c>
      <c r="H539" s="56">
        <v>40388</v>
      </c>
      <c r="I539" s="53"/>
      <c r="J539" s="22"/>
      <c r="K539" s="23"/>
      <c r="L539" s="47"/>
      <c r="M539" s="26"/>
      <c r="N539" s="26"/>
      <c r="O539" s="26"/>
      <c r="P539" s="25"/>
      <c r="Q539" s="25"/>
      <c r="R539" s="4"/>
    </row>
    <row r="540" spans="1:18" ht="20.399999999999999" x14ac:dyDescent="0.2">
      <c r="A540" s="38"/>
      <c r="B540" s="21"/>
      <c r="C540" s="18">
        <v>302000001</v>
      </c>
      <c r="D540" s="27"/>
      <c r="E540" s="20"/>
      <c r="F540" s="29" t="s">
        <v>173</v>
      </c>
      <c r="G540" s="55" t="s">
        <v>150</v>
      </c>
      <c r="H540" s="56">
        <v>40353</v>
      </c>
      <c r="I540" s="53"/>
      <c r="J540" s="22"/>
      <c r="K540" s="23"/>
      <c r="L540" s="47"/>
      <c r="M540" s="26"/>
      <c r="N540" s="26"/>
      <c r="O540" s="26"/>
      <c r="P540" s="25"/>
      <c r="Q540" s="25"/>
      <c r="R540" s="4"/>
    </row>
    <row r="541" spans="1:18" ht="20.399999999999999" x14ac:dyDescent="0.2">
      <c r="A541" s="38"/>
      <c r="B541" s="21"/>
      <c r="C541" s="18">
        <v>302000001</v>
      </c>
      <c r="D541" s="27"/>
      <c r="E541" s="20"/>
      <c r="F541" s="29" t="s">
        <v>174</v>
      </c>
      <c r="G541" s="55" t="s">
        <v>150</v>
      </c>
      <c r="H541" s="56" t="s">
        <v>225</v>
      </c>
      <c r="I541" s="54"/>
      <c r="J541" s="22"/>
      <c r="K541" s="23"/>
      <c r="L541" s="47"/>
      <c r="M541" s="26"/>
      <c r="N541" s="26"/>
      <c r="O541" s="26"/>
      <c r="P541" s="25"/>
      <c r="Q541" s="25"/>
      <c r="R541" s="4"/>
    </row>
    <row r="542" spans="1:18" ht="20.399999999999999" x14ac:dyDescent="0.2">
      <c r="A542" s="38"/>
      <c r="B542" s="21"/>
      <c r="C542" s="18">
        <v>302000001</v>
      </c>
      <c r="D542" s="27"/>
      <c r="E542" s="20"/>
      <c r="F542" s="29" t="s">
        <v>262</v>
      </c>
      <c r="G542" s="55" t="s">
        <v>150</v>
      </c>
      <c r="H542" s="56">
        <v>39870</v>
      </c>
      <c r="I542" s="54"/>
      <c r="J542" s="22"/>
      <c r="K542" s="23"/>
      <c r="L542" s="47"/>
      <c r="M542" s="26"/>
      <c r="N542" s="26"/>
      <c r="O542" s="26"/>
      <c r="P542" s="25"/>
      <c r="Q542" s="25"/>
      <c r="R542" s="4"/>
    </row>
    <row r="543" spans="1:18" ht="20.399999999999999" x14ac:dyDescent="0.2">
      <c r="A543" s="38"/>
      <c r="B543" s="21"/>
      <c r="C543" s="18">
        <v>302000001</v>
      </c>
      <c r="D543" s="27"/>
      <c r="E543" s="20"/>
      <c r="F543" s="29" t="s">
        <v>175</v>
      </c>
      <c r="G543" s="55" t="s">
        <v>150</v>
      </c>
      <c r="H543" s="56">
        <v>40179</v>
      </c>
      <c r="I543" s="54"/>
      <c r="J543" s="22"/>
      <c r="K543" s="23"/>
      <c r="L543" s="47"/>
      <c r="M543" s="26"/>
      <c r="N543" s="26"/>
      <c r="O543" s="26"/>
      <c r="P543" s="25"/>
      <c r="Q543" s="25"/>
      <c r="R543" s="4"/>
    </row>
    <row r="544" spans="1:18" ht="20.399999999999999" x14ac:dyDescent="0.2">
      <c r="A544" s="38"/>
      <c r="B544" s="21"/>
      <c r="C544" s="18">
        <v>302000001</v>
      </c>
      <c r="D544" s="27"/>
      <c r="E544" s="20"/>
      <c r="F544" s="29" t="s">
        <v>176</v>
      </c>
      <c r="G544" s="55" t="s">
        <v>150</v>
      </c>
      <c r="H544" s="56">
        <v>42277</v>
      </c>
      <c r="I544" s="54"/>
      <c r="J544" s="22"/>
      <c r="K544" s="23"/>
      <c r="L544" s="47"/>
      <c r="M544" s="26"/>
      <c r="N544" s="26"/>
      <c r="O544" s="26"/>
      <c r="P544" s="25"/>
      <c r="Q544" s="25"/>
      <c r="R544" s="4"/>
    </row>
    <row r="545" spans="1:18" ht="30.6" x14ac:dyDescent="0.2">
      <c r="A545" s="38"/>
      <c r="B545" s="21"/>
      <c r="C545" s="18">
        <v>302000001</v>
      </c>
      <c r="D545" s="27"/>
      <c r="E545" s="20"/>
      <c r="F545" s="29" t="s">
        <v>180</v>
      </c>
      <c r="G545" s="55" t="s">
        <v>150</v>
      </c>
      <c r="H545" s="56">
        <v>42669</v>
      </c>
      <c r="I545" s="54"/>
      <c r="J545" s="22"/>
      <c r="K545" s="23"/>
      <c r="L545" s="47"/>
      <c r="M545" s="26"/>
      <c r="N545" s="26"/>
      <c r="O545" s="26"/>
      <c r="P545" s="25"/>
      <c r="Q545" s="25"/>
      <c r="R545" s="4"/>
    </row>
    <row r="546" spans="1:18" ht="20.399999999999999" x14ac:dyDescent="0.2">
      <c r="A546" s="38"/>
      <c r="B546" s="21"/>
      <c r="C546" s="18">
        <v>302000001</v>
      </c>
      <c r="D546" s="27"/>
      <c r="E546" s="20"/>
      <c r="F546" s="29" t="s">
        <v>178</v>
      </c>
      <c r="G546" s="55" t="s">
        <v>150</v>
      </c>
      <c r="H546" s="56">
        <v>41905</v>
      </c>
      <c r="I546" s="53"/>
      <c r="J546" s="22"/>
      <c r="K546" s="23"/>
      <c r="L546" s="47"/>
      <c r="M546" s="26"/>
      <c r="N546" s="26"/>
      <c r="O546" s="26"/>
      <c r="P546" s="25"/>
      <c r="Q546" s="25"/>
    </row>
    <row r="547" spans="1:18" ht="20.399999999999999" x14ac:dyDescent="0.2">
      <c r="A547" s="38"/>
      <c r="B547" s="21"/>
      <c r="C547" s="18">
        <v>302000001</v>
      </c>
      <c r="D547" s="27"/>
      <c r="E547" s="20"/>
      <c r="F547" s="29" t="s">
        <v>179</v>
      </c>
      <c r="G547" s="55" t="s">
        <v>150</v>
      </c>
      <c r="H547" s="55" t="s">
        <v>177</v>
      </c>
      <c r="I547" s="53"/>
      <c r="J547" s="22"/>
      <c r="K547" s="23"/>
      <c r="L547" s="47"/>
      <c r="M547" s="26"/>
      <c r="N547" s="26"/>
      <c r="O547" s="26"/>
      <c r="P547" s="25"/>
      <c r="Q547" s="25"/>
    </row>
    <row r="548" spans="1:18" ht="20.399999999999999" x14ac:dyDescent="0.2">
      <c r="A548" s="38"/>
      <c r="B548" s="21"/>
      <c r="C548" s="18">
        <v>302000001</v>
      </c>
      <c r="D548" s="27"/>
      <c r="E548" s="20"/>
      <c r="F548" s="29" t="s">
        <v>261</v>
      </c>
      <c r="G548" s="55" t="s">
        <v>150</v>
      </c>
      <c r="H548" s="56">
        <v>43891</v>
      </c>
      <c r="I548" s="53"/>
      <c r="J548" s="22"/>
      <c r="K548" s="23"/>
      <c r="L548" s="47"/>
      <c r="M548" s="26"/>
      <c r="N548" s="26"/>
      <c r="O548" s="26"/>
      <c r="P548" s="25"/>
      <c r="Q548" s="25"/>
    </row>
    <row r="549" spans="1:18" ht="20.399999999999999" x14ac:dyDescent="0.2">
      <c r="A549" s="38"/>
      <c r="B549" s="21"/>
      <c r="C549" s="18">
        <v>302000001</v>
      </c>
      <c r="D549" s="27"/>
      <c r="E549" s="20"/>
      <c r="F549" s="29" t="s">
        <v>127</v>
      </c>
      <c r="G549" s="55" t="s">
        <v>92</v>
      </c>
      <c r="H549" s="56" t="s">
        <v>226</v>
      </c>
      <c r="I549" s="53"/>
      <c r="J549" s="22"/>
      <c r="K549" s="23"/>
      <c r="L549" s="47"/>
      <c r="M549" s="26"/>
      <c r="N549" s="26"/>
      <c r="O549" s="26"/>
      <c r="P549" s="25"/>
      <c r="Q549" s="25"/>
    </row>
    <row r="550" spans="1:18" ht="20.399999999999999" x14ac:dyDescent="0.2">
      <c r="A550" s="38"/>
      <c r="B550" s="21"/>
      <c r="C550" s="18">
        <v>302000001</v>
      </c>
      <c r="D550" s="27"/>
      <c r="E550" s="20"/>
      <c r="F550" s="29" t="s">
        <v>466</v>
      </c>
      <c r="G550" s="55" t="s">
        <v>150</v>
      </c>
      <c r="H550" s="56">
        <v>44910</v>
      </c>
      <c r="I550" s="53"/>
      <c r="J550" s="22"/>
      <c r="K550" s="23"/>
      <c r="L550" s="47"/>
      <c r="M550" s="26"/>
      <c r="N550" s="26"/>
      <c r="O550" s="26"/>
      <c r="P550" s="25"/>
      <c r="Q550" s="25"/>
    </row>
    <row r="551" spans="1:18" ht="20.399999999999999" x14ac:dyDescent="0.2">
      <c r="A551" s="38"/>
      <c r="B551" s="21"/>
      <c r="C551" s="18">
        <v>302000001</v>
      </c>
      <c r="D551" s="27"/>
      <c r="E551" s="20"/>
      <c r="F551" s="29" t="s">
        <v>359</v>
      </c>
      <c r="G551" s="55" t="s">
        <v>361</v>
      </c>
      <c r="H551" s="56">
        <v>44497</v>
      </c>
      <c r="I551" s="53"/>
      <c r="J551" s="22"/>
      <c r="K551" s="23"/>
      <c r="L551" s="47"/>
      <c r="M551" s="26"/>
      <c r="N551" s="26"/>
      <c r="O551" s="26"/>
      <c r="P551" s="25"/>
      <c r="Q551" s="25"/>
    </row>
    <row r="552" spans="1:18" x14ac:dyDescent="0.2">
      <c r="A552" s="38"/>
      <c r="B552" s="21" t="s">
        <v>213</v>
      </c>
      <c r="C552" s="18">
        <v>302000001</v>
      </c>
      <c r="D552" s="27"/>
      <c r="E552" s="20"/>
      <c r="F552" s="20"/>
      <c r="G552" s="53"/>
      <c r="H552" s="53"/>
      <c r="I552" s="53"/>
      <c r="J552" s="93">
        <v>102</v>
      </c>
      <c r="K552" s="101">
        <v>7010000190</v>
      </c>
      <c r="L552" s="94">
        <v>120</v>
      </c>
      <c r="M552" s="26">
        <v>711800</v>
      </c>
      <c r="N552" s="26">
        <v>645600</v>
      </c>
      <c r="O552" s="26">
        <v>740300</v>
      </c>
      <c r="P552" s="26">
        <v>762300</v>
      </c>
      <c r="Q552" s="26">
        <v>762300</v>
      </c>
      <c r="R552" s="4"/>
    </row>
    <row r="553" spans="1:18" x14ac:dyDescent="0.2">
      <c r="A553" s="38"/>
      <c r="B553" s="21" t="s">
        <v>275</v>
      </c>
      <c r="C553" s="18">
        <v>302000001</v>
      </c>
      <c r="D553" s="27"/>
      <c r="E553" s="20"/>
      <c r="F553" s="20"/>
      <c r="G553" s="53"/>
      <c r="H553" s="53"/>
      <c r="I553" s="53"/>
      <c r="J553" s="93">
        <v>103</v>
      </c>
      <c r="K553" s="101">
        <v>7110000190</v>
      </c>
      <c r="L553" s="94">
        <v>120</v>
      </c>
      <c r="M553" s="26">
        <v>556300</v>
      </c>
      <c r="N553" s="26">
        <v>555000</v>
      </c>
      <c r="O553" s="26">
        <v>483700</v>
      </c>
      <c r="P553" s="26">
        <v>498000</v>
      </c>
      <c r="Q553" s="26">
        <v>498000</v>
      </c>
      <c r="R553" s="4"/>
    </row>
    <row r="554" spans="1:18" x14ac:dyDescent="0.2">
      <c r="A554" s="38"/>
      <c r="B554" s="21" t="s">
        <v>275</v>
      </c>
      <c r="C554" s="18">
        <v>302000001</v>
      </c>
      <c r="D554" s="27"/>
      <c r="E554" s="20"/>
      <c r="F554" s="20"/>
      <c r="G554" s="53"/>
      <c r="H554" s="53"/>
      <c r="I554" s="53"/>
      <c r="J554" s="93">
        <v>103</v>
      </c>
      <c r="K554" s="101">
        <v>7120000190</v>
      </c>
      <c r="L554" s="94">
        <v>120</v>
      </c>
      <c r="M554" s="26">
        <v>870000</v>
      </c>
      <c r="N554" s="26">
        <v>0</v>
      </c>
      <c r="O554" s="26">
        <v>840000</v>
      </c>
      <c r="P554" s="26">
        <v>840000</v>
      </c>
      <c r="Q554" s="26">
        <v>840000</v>
      </c>
      <c r="R554" s="4"/>
    </row>
    <row r="555" spans="1:18" x14ac:dyDescent="0.2">
      <c r="A555" s="38"/>
      <c r="B555" s="21" t="s">
        <v>275</v>
      </c>
      <c r="C555" s="18">
        <v>302000001</v>
      </c>
      <c r="D555" s="27"/>
      <c r="E555" s="20"/>
      <c r="F555" s="20"/>
      <c r="G555" s="53"/>
      <c r="H555" s="53"/>
      <c r="I555" s="53"/>
      <c r="J555" s="93">
        <v>103</v>
      </c>
      <c r="K555" s="101">
        <v>7130000190</v>
      </c>
      <c r="L555" s="94">
        <v>120</v>
      </c>
      <c r="M555" s="26">
        <v>393300</v>
      </c>
      <c r="N555" s="26">
        <v>388600</v>
      </c>
      <c r="O555" s="26">
        <v>400700</v>
      </c>
      <c r="P555" s="26">
        <v>412600</v>
      </c>
      <c r="Q555" s="26">
        <v>412600</v>
      </c>
      <c r="R555" s="4"/>
    </row>
    <row r="556" spans="1:18" x14ac:dyDescent="0.2">
      <c r="A556" s="38"/>
      <c r="B556" s="21" t="s">
        <v>275</v>
      </c>
      <c r="C556" s="18">
        <v>302000001</v>
      </c>
      <c r="D556" s="27"/>
      <c r="E556" s="20"/>
      <c r="F556" s="20"/>
      <c r="G556" s="53"/>
      <c r="H556" s="53"/>
      <c r="I556" s="53"/>
      <c r="J556" s="93">
        <v>103</v>
      </c>
      <c r="K556" s="101">
        <v>7130000190</v>
      </c>
      <c r="L556" s="94">
        <v>240</v>
      </c>
      <c r="M556" s="26">
        <v>333000</v>
      </c>
      <c r="N556" s="26">
        <v>279200</v>
      </c>
      <c r="O556" s="26">
        <v>337700</v>
      </c>
      <c r="P556" s="26">
        <v>337700</v>
      </c>
      <c r="Q556" s="26">
        <v>337700</v>
      </c>
      <c r="R556" s="4"/>
    </row>
    <row r="557" spans="1:18" x14ac:dyDescent="0.2">
      <c r="A557" s="38"/>
      <c r="B557" s="21" t="s">
        <v>275</v>
      </c>
      <c r="C557" s="18">
        <v>302000001</v>
      </c>
      <c r="D557" s="27"/>
      <c r="E557" s="20"/>
      <c r="F557" s="20"/>
      <c r="G557" s="53"/>
      <c r="H557" s="53"/>
      <c r="I557" s="53"/>
      <c r="J557" s="93">
        <v>103</v>
      </c>
      <c r="K557" s="101">
        <v>7130000190</v>
      </c>
      <c r="L557" s="94">
        <v>850</v>
      </c>
      <c r="M557" s="26">
        <v>500</v>
      </c>
      <c r="N557" s="26">
        <v>0</v>
      </c>
      <c r="O557" s="26">
        <v>500</v>
      </c>
      <c r="P557" s="26">
        <v>500</v>
      </c>
      <c r="Q557" s="26">
        <v>500</v>
      </c>
      <c r="R557" s="4"/>
    </row>
    <row r="558" spans="1:18" x14ac:dyDescent="0.2">
      <c r="A558" s="38"/>
      <c r="B558" s="21" t="s">
        <v>213</v>
      </c>
      <c r="C558" s="18">
        <v>302000001</v>
      </c>
      <c r="D558" s="27"/>
      <c r="E558" s="20"/>
      <c r="F558" s="20"/>
      <c r="G558" s="53"/>
      <c r="H558" s="53"/>
      <c r="I558" s="53"/>
      <c r="J558" s="93">
        <v>104</v>
      </c>
      <c r="K558" s="101">
        <v>7210000190</v>
      </c>
      <c r="L558" s="94">
        <v>120</v>
      </c>
      <c r="M558" s="26">
        <v>17067400</v>
      </c>
      <c r="N558" s="26">
        <v>16951900</v>
      </c>
      <c r="O558" s="26">
        <v>17245600</v>
      </c>
      <c r="P558" s="26">
        <v>17757800</v>
      </c>
      <c r="Q558" s="26">
        <v>17757800</v>
      </c>
      <c r="R558" s="4"/>
    </row>
    <row r="559" spans="1:18" x14ac:dyDescent="0.2">
      <c r="A559" s="38"/>
      <c r="B559" s="21" t="s">
        <v>213</v>
      </c>
      <c r="C559" s="18">
        <v>302000001</v>
      </c>
      <c r="D559" s="27"/>
      <c r="E559" s="20"/>
      <c r="F559" s="20"/>
      <c r="G559" s="53"/>
      <c r="H559" s="53"/>
      <c r="I559" s="53"/>
      <c r="J559" s="93">
        <v>104</v>
      </c>
      <c r="K559" s="101">
        <v>7210000190</v>
      </c>
      <c r="L559" s="94">
        <v>240</v>
      </c>
      <c r="M559" s="26">
        <v>7548600</v>
      </c>
      <c r="N559" s="26">
        <v>4753400</v>
      </c>
      <c r="O559" s="26">
        <v>7132300</v>
      </c>
      <c r="P559" s="26">
        <v>5100300</v>
      </c>
      <c r="Q559" s="26">
        <v>5100300</v>
      </c>
      <c r="R559" s="4"/>
    </row>
    <row r="560" spans="1:18" x14ac:dyDescent="0.2">
      <c r="A560" s="38"/>
      <c r="B560" s="21" t="s">
        <v>213</v>
      </c>
      <c r="C560" s="18">
        <v>302000001</v>
      </c>
      <c r="D560" s="27"/>
      <c r="E560" s="20"/>
      <c r="F560" s="20"/>
      <c r="G560" s="53"/>
      <c r="H560" s="53"/>
      <c r="I560" s="53"/>
      <c r="J560" s="93">
        <v>104</v>
      </c>
      <c r="K560" s="101">
        <v>7210000190</v>
      </c>
      <c r="L560" s="94">
        <v>830</v>
      </c>
      <c r="M560" s="26">
        <v>103500</v>
      </c>
      <c r="N560" s="26">
        <v>97000</v>
      </c>
      <c r="O560" s="26">
        <v>0</v>
      </c>
      <c r="P560" s="26">
        <v>0</v>
      </c>
      <c r="Q560" s="26">
        <v>0</v>
      </c>
      <c r="R560" s="4"/>
    </row>
    <row r="561" spans="1:18" x14ac:dyDescent="0.2">
      <c r="A561" s="38"/>
      <c r="B561" s="21" t="s">
        <v>213</v>
      </c>
      <c r="C561" s="18">
        <v>302000001</v>
      </c>
      <c r="D561" s="27"/>
      <c r="E561" s="20"/>
      <c r="F561" s="20"/>
      <c r="G561" s="53"/>
      <c r="H561" s="53"/>
      <c r="I561" s="53"/>
      <c r="J561" s="93">
        <v>104</v>
      </c>
      <c r="K561" s="101">
        <v>7210000190</v>
      </c>
      <c r="L561" s="94">
        <v>850</v>
      </c>
      <c r="M561" s="26">
        <v>1244500</v>
      </c>
      <c r="N561" s="26">
        <v>1150400</v>
      </c>
      <c r="O561" s="26">
        <v>1130000</v>
      </c>
      <c r="P561" s="26">
        <v>1130000</v>
      </c>
      <c r="Q561" s="26">
        <v>1130000</v>
      </c>
      <c r="R561" s="4"/>
    </row>
    <row r="562" spans="1:18" x14ac:dyDescent="0.2">
      <c r="A562" s="38"/>
      <c r="B562" s="21" t="s">
        <v>212</v>
      </c>
      <c r="C562" s="18">
        <v>302000001</v>
      </c>
      <c r="D562" s="27"/>
      <c r="E562" s="20"/>
      <c r="F562" s="20"/>
      <c r="G562" s="53"/>
      <c r="H562" s="53"/>
      <c r="I562" s="53"/>
      <c r="J562" s="93">
        <v>106</v>
      </c>
      <c r="K562" s="101">
        <v>7510000190</v>
      </c>
      <c r="L562" s="94">
        <v>120</v>
      </c>
      <c r="M562" s="26">
        <v>5442300</v>
      </c>
      <c r="N562" s="26">
        <v>5442300</v>
      </c>
      <c r="O562" s="26">
        <v>5663600</v>
      </c>
      <c r="P562" s="26">
        <v>5831800</v>
      </c>
      <c r="Q562" s="26">
        <v>5831800</v>
      </c>
      <c r="R562" s="4"/>
    </row>
    <row r="563" spans="1:18" x14ac:dyDescent="0.2">
      <c r="A563" s="38"/>
      <c r="B563" s="21" t="s">
        <v>212</v>
      </c>
      <c r="C563" s="18">
        <v>302000001</v>
      </c>
      <c r="D563" s="27"/>
      <c r="E563" s="20"/>
      <c r="F563" s="20"/>
      <c r="G563" s="53"/>
      <c r="H563" s="53"/>
      <c r="I563" s="53"/>
      <c r="J563" s="93">
        <v>106</v>
      </c>
      <c r="K563" s="101">
        <v>7510000190</v>
      </c>
      <c r="L563" s="94">
        <v>240</v>
      </c>
      <c r="M563" s="26">
        <v>5011600</v>
      </c>
      <c r="N563" s="26">
        <v>4772600</v>
      </c>
      <c r="O563" s="26">
        <v>6652500</v>
      </c>
      <c r="P563" s="26">
        <v>5172300</v>
      </c>
      <c r="Q563" s="26">
        <v>5172300</v>
      </c>
      <c r="R563" s="4"/>
    </row>
    <row r="564" spans="1:18" x14ac:dyDescent="0.2">
      <c r="A564" s="38"/>
      <c r="B564" s="21" t="s">
        <v>276</v>
      </c>
      <c r="C564" s="18">
        <v>302000001</v>
      </c>
      <c r="D564" s="27"/>
      <c r="E564" s="20"/>
      <c r="F564" s="20"/>
      <c r="G564" s="53"/>
      <c r="H564" s="53"/>
      <c r="I564" s="53"/>
      <c r="J564" s="93">
        <v>106</v>
      </c>
      <c r="K564" s="101">
        <v>7610000190</v>
      </c>
      <c r="L564" s="94">
        <v>120</v>
      </c>
      <c r="M564" s="26">
        <v>510900</v>
      </c>
      <c r="N564" s="26">
        <v>508400</v>
      </c>
      <c r="O564" s="26">
        <v>531300</v>
      </c>
      <c r="P564" s="26">
        <v>547100</v>
      </c>
      <c r="Q564" s="26">
        <v>547100</v>
      </c>
      <c r="R564" s="4"/>
    </row>
    <row r="565" spans="1:18" x14ac:dyDescent="0.2">
      <c r="A565" s="38"/>
      <c r="B565" s="21" t="s">
        <v>276</v>
      </c>
      <c r="C565" s="18">
        <v>302000001</v>
      </c>
      <c r="D565" s="27"/>
      <c r="E565" s="20"/>
      <c r="F565" s="20"/>
      <c r="G565" s="53"/>
      <c r="H565" s="53"/>
      <c r="I565" s="53"/>
      <c r="J565" s="93">
        <v>106</v>
      </c>
      <c r="K565" s="101">
        <v>7620000190</v>
      </c>
      <c r="L565" s="94">
        <v>120</v>
      </c>
      <c r="M565" s="26">
        <v>384900</v>
      </c>
      <c r="N565" s="26">
        <v>382500</v>
      </c>
      <c r="O565" s="26">
        <v>336300</v>
      </c>
      <c r="P565" s="26">
        <v>346300</v>
      </c>
      <c r="Q565" s="26">
        <v>346300</v>
      </c>
      <c r="R565" s="4"/>
    </row>
    <row r="566" spans="1:18" x14ac:dyDescent="0.2">
      <c r="A566" s="38"/>
      <c r="B566" s="21" t="s">
        <v>276</v>
      </c>
      <c r="C566" s="18">
        <v>302000001</v>
      </c>
      <c r="D566" s="27"/>
      <c r="E566" s="20"/>
      <c r="F566" s="20"/>
      <c r="G566" s="53"/>
      <c r="H566" s="53"/>
      <c r="I566" s="53"/>
      <c r="J566" s="93">
        <v>106</v>
      </c>
      <c r="K566" s="101">
        <v>7620000190</v>
      </c>
      <c r="L566" s="94">
        <v>240</v>
      </c>
      <c r="M566" s="26">
        <v>278300</v>
      </c>
      <c r="N566" s="26">
        <v>277300</v>
      </c>
      <c r="O566" s="26">
        <v>459800</v>
      </c>
      <c r="P566" s="26">
        <v>313500</v>
      </c>
      <c r="Q566" s="26">
        <v>313500</v>
      </c>
      <c r="R566" s="4"/>
    </row>
    <row r="567" spans="1:18" x14ac:dyDescent="0.2">
      <c r="A567" s="38"/>
      <c r="B567" s="21" t="s">
        <v>276</v>
      </c>
      <c r="C567" s="18">
        <v>302000001</v>
      </c>
      <c r="D567" s="27"/>
      <c r="E567" s="20"/>
      <c r="F567" s="20"/>
      <c r="G567" s="53"/>
      <c r="H567" s="53"/>
      <c r="I567" s="53"/>
      <c r="J567" s="93">
        <v>106</v>
      </c>
      <c r="K567" s="101">
        <v>7620000190</v>
      </c>
      <c r="L567" s="94">
        <v>850</v>
      </c>
      <c r="M567" s="26">
        <v>5000</v>
      </c>
      <c r="N567" s="26">
        <v>5000</v>
      </c>
      <c r="O567" s="26">
        <v>6000</v>
      </c>
      <c r="P567" s="26">
        <v>6000</v>
      </c>
      <c r="Q567" s="26">
        <v>6000</v>
      </c>
      <c r="R567" s="4"/>
    </row>
    <row r="568" spans="1:18" x14ac:dyDescent="0.2">
      <c r="A568" s="38"/>
      <c r="B568" s="21" t="s">
        <v>214</v>
      </c>
      <c r="C568" s="18">
        <v>302000001</v>
      </c>
      <c r="D568" s="27"/>
      <c r="E568" s="20"/>
      <c r="F568" s="20"/>
      <c r="G568" s="53"/>
      <c r="H568" s="53"/>
      <c r="I568" s="53"/>
      <c r="J568" s="93">
        <v>113</v>
      </c>
      <c r="K568" s="101">
        <v>7310000190</v>
      </c>
      <c r="L568" s="94">
        <v>120</v>
      </c>
      <c r="M568" s="26">
        <v>3868000</v>
      </c>
      <c r="N568" s="26">
        <v>3836300</v>
      </c>
      <c r="O568" s="26">
        <v>4083000</v>
      </c>
      <c r="P568" s="26">
        <v>4204300</v>
      </c>
      <c r="Q568" s="26">
        <v>4204300</v>
      </c>
      <c r="R568" s="4"/>
    </row>
    <row r="569" spans="1:18" x14ac:dyDescent="0.2">
      <c r="A569" s="38"/>
      <c r="B569" s="21" t="s">
        <v>214</v>
      </c>
      <c r="C569" s="18">
        <v>302000001</v>
      </c>
      <c r="D569" s="27"/>
      <c r="E569" s="20"/>
      <c r="F569" s="20"/>
      <c r="G569" s="53"/>
      <c r="H569" s="53"/>
      <c r="I569" s="53"/>
      <c r="J569" s="93">
        <v>113</v>
      </c>
      <c r="K569" s="101">
        <v>7310000190</v>
      </c>
      <c r="L569" s="94">
        <v>240</v>
      </c>
      <c r="M569" s="26">
        <v>2501000</v>
      </c>
      <c r="N569" s="26">
        <v>2433000</v>
      </c>
      <c r="O569" s="26">
        <v>1869000</v>
      </c>
      <c r="P569" s="25">
        <v>1758700</v>
      </c>
      <c r="Q569" s="25">
        <v>1748600</v>
      </c>
      <c r="R569" s="4"/>
    </row>
    <row r="570" spans="1:18" x14ac:dyDescent="0.2">
      <c r="A570" s="38"/>
      <c r="B570" s="21" t="s">
        <v>214</v>
      </c>
      <c r="C570" s="18">
        <v>302000001</v>
      </c>
      <c r="D570" s="27"/>
      <c r="E570" s="20"/>
      <c r="F570" s="20"/>
      <c r="G570" s="53"/>
      <c r="H570" s="53"/>
      <c r="I570" s="53"/>
      <c r="J570" s="93">
        <v>113</v>
      </c>
      <c r="K570" s="101">
        <v>7310000190</v>
      </c>
      <c r="L570" s="94">
        <v>850</v>
      </c>
      <c r="M570" s="26">
        <v>0</v>
      </c>
      <c r="N570" s="26">
        <v>0</v>
      </c>
      <c r="O570" s="26">
        <v>0</v>
      </c>
      <c r="P570" s="26">
        <v>0</v>
      </c>
      <c r="Q570" s="26">
        <v>0</v>
      </c>
      <c r="R570" s="4"/>
    </row>
    <row r="571" spans="1:18" x14ac:dyDescent="0.2">
      <c r="A571" s="38"/>
      <c r="B571" s="21" t="s">
        <v>211</v>
      </c>
      <c r="C571" s="18">
        <v>302000001</v>
      </c>
      <c r="D571" s="27"/>
      <c r="E571" s="20"/>
      <c r="F571" s="20"/>
      <c r="G571" s="53"/>
      <c r="H571" s="53"/>
      <c r="I571" s="53"/>
      <c r="J571" s="95">
        <v>405</v>
      </c>
      <c r="K571" s="28">
        <v>1210100190</v>
      </c>
      <c r="L571" s="47">
        <v>120</v>
      </c>
      <c r="M571" s="26">
        <v>1185600</v>
      </c>
      <c r="N571" s="26">
        <v>1177100</v>
      </c>
      <c r="O571" s="26">
        <v>1231000</v>
      </c>
      <c r="P571" s="26">
        <v>1267600</v>
      </c>
      <c r="Q571" s="26">
        <v>1267600</v>
      </c>
    </row>
    <row r="572" spans="1:18" x14ac:dyDescent="0.2">
      <c r="A572" s="38"/>
      <c r="B572" s="21" t="s">
        <v>211</v>
      </c>
      <c r="C572" s="18">
        <v>302000001</v>
      </c>
      <c r="D572" s="27"/>
      <c r="E572" s="20"/>
      <c r="F572" s="20"/>
      <c r="G572" s="53"/>
      <c r="H572" s="53"/>
      <c r="I572" s="53"/>
      <c r="J572" s="95">
        <v>405</v>
      </c>
      <c r="K572" s="28">
        <v>1210100190</v>
      </c>
      <c r="L572" s="47">
        <v>240</v>
      </c>
      <c r="M572" s="26">
        <v>220500</v>
      </c>
      <c r="N572" s="26">
        <v>112900</v>
      </c>
      <c r="O572" s="26">
        <v>225800</v>
      </c>
      <c r="P572" s="26">
        <v>154700</v>
      </c>
      <c r="Q572" s="26">
        <v>154700</v>
      </c>
    </row>
    <row r="573" spans="1:18" x14ac:dyDescent="0.2">
      <c r="A573" s="38"/>
      <c r="B573" s="21" t="s">
        <v>211</v>
      </c>
      <c r="C573" s="18">
        <v>302000001</v>
      </c>
      <c r="D573" s="27"/>
      <c r="E573" s="20"/>
      <c r="F573" s="20"/>
      <c r="G573" s="53"/>
      <c r="H573" s="53"/>
      <c r="I573" s="53"/>
      <c r="J573" s="95">
        <v>405</v>
      </c>
      <c r="K573" s="28">
        <v>1210100190</v>
      </c>
      <c r="L573" s="47">
        <v>850</v>
      </c>
      <c r="M573" s="26">
        <v>500</v>
      </c>
      <c r="N573" s="26">
        <v>0</v>
      </c>
      <c r="O573" s="26">
        <v>500</v>
      </c>
      <c r="P573" s="26">
        <v>500</v>
      </c>
      <c r="Q573" s="26">
        <v>500</v>
      </c>
    </row>
    <row r="574" spans="1:18" x14ac:dyDescent="0.2">
      <c r="A574" s="38"/>
      <c r="B574" s="21" t="s">
        <v>220</v>
      </c>
      <c r="C574" s="18">
        <v>302000001</v>
      </c>
      <c r="D574" s="27"/>
      <c r="E574" s="20"/>
      <c r="F574" s="20"/>
      <c r="G574" s="53"/>
      <c r="H574" s="53"/>
      <c r="I574" s="53"/>
      <c r="J574" s="95">
        <v>709</v>
      </c>
      <c r="K574" s="28">
        <v>110400190</v>
      </c>
      <c r="L574" s="47">
        <v>120</v>
      </c>
      <c r="M574" s="26">
        <v>2059200</v>
      </c>
      <c r="N574" s="26">
        <v>2057000</v>
      </c>
      <c r="O574" s="26">
        <v>2127900</v>
      </c>
      <c r="P574" s="26">
        <v>2213000</v>
      </c>
      <c r="Q574" s="26">
        <v>2213000</v>
      </c>
    </row>
    <row r="575" spans="1:18" x14ac:dyDescent="0.2">
      <c r="A575" s="38"/>
      <c r="B575" s="21" t="s">
        <v>220</v>
      </c>
      <c r="C575" s="18">
        <v>302000001</v>
      </c>
      <c r="D575" s="27"/>
      <c r="E575" s="20"/>
      <c r="F575" s="20"/>
      <c r="G575" s="53"/>
      <c r="H575" s="53"/>
      <c r="I575" s="53"/>
      <c r="J575" s="95">
        <v>709</v>
      </c>
      <c r="K575" s="28">
        <v>110400190</v>
      </c>
      <c r="L575" s="47">
        <v>240</v>
      </c>
      <c r="M575" s="26">
        <v>486900</v>
      </c>
      <c r="N575" s="26">
        <v>482100</v>
      </c>
      <c r="O575" s="26">
        <v>435500</v>
      </c>
      <c r="P575" s="26">
        <v>310600</v>
      </c>
      <c r="Q575" s="26">
        <v>310600</v>
      </c>
    </row>
    <row r="576" spans="1:18" x14ac:dyDescent="0.2">
      <c r="A576" s="38"/>
      <c r="B576" s="21" t="s">
        <v>221</v>
      </c>
      <c r="C576" s="18">
        <v>302000001</v>
      </c>
      <c r="D576" s="27"/>
      <c r="E576" s="20"/>
      <c r="F576" s="20"/>
      <c r="G576" s="53"/>
      <c r="H576" s="53"/>
      <c r="I576" s="53"/>
      <c r="J576" s="95">
        <v>709</v>
      </c>
      <c r="K576" s="28">
        <v>1010400190</v>
      </c>
      <c r="L576" s="47">
        <v>120</v>
      </c>
      <c r="M576" s="26">
        <v>713700</v>
      </c>
      <c r="N576" s="26">
        <v>692600</v>
      </c>
      <c r="O576" s="26">
        <v>729900</v>
      </c>
      <c r="P576" s="26">
        <v>751600</v>
      </c>
      <c r="Q576" s="26">
        <v>751600</v>
      </c>
    </row>
    <row r="577" spans="1:18" x14ac:dyDescent="0.2">
      <c r="A577" s="38"/>
      <c r="B577" s="21" t="s">
        <v>221</v>
      </c>
      <c r="C577" s="18">
        <v>302000001</v>
      </c>
      <c r="D577" s="27"/>
      <c r="E577" s="20"/>
      <c r="F577" s="20"/>
      <c r="G577" s="53"/>
      <c r="H577" s="53"/>
      <c r="I577" s="53"/>
      <c r="J577" s="95">
        <v>709</v>
      </c>
      <c r="K577" s="28">
        <v>1010400190</v>
      </c>
      <c r="L577" s="47">
        <v>240</v>
      </c>
      <c r="M577" s="26">
        <v>311500</v>
      </c>
      <c r="N577" s="26">
        <v>252500</v>
      </c>
      <c r="O577" s="26">
        <v>335800</v>
      </c>
      <c r="P577" s="26">
        <v>218700</v>
      </c>
      <c r="Q577" s="26">
        <v>218700</v>
      </c>
    </row>
    <row r="578" spans="1:18" x14ac:dyDescent="0.2">
      <c r="A578" s="38"/>
      <c r="B578" s="21" t="s">
        <v>221</v>
      </c>
      <c r="C578" s="18">
        <v>302000001</v>
      </c>
      <c r="D578" s="27"/>
      <c r="E578" s="20"/>
      <c r="F578" s="20"/>
      <c r="G578" s="53"/>
      <c r="H578" s="53"/>
      <c r="I578" s="53"/>
      <c r="J578" s="95">
        <v>709</v>
      </c>
      <c r="K578" s="28">
        <v>1010400190</v>
      </c>
      <c r="L578" s="47">
        <v>850</v>
      </c>
      <c r="M578" s="26">
        <v>40300</v>
      </c>
      <c r="N578" s="26">
        <v>37800</v>
      </c>
      <c r="O578" s="26">
        <v>40300</v>
      </c>
      <c r="P578" s="26">
        <v>40300</v>
      </c>
      <c r="Q578" s="26">
        <v>40300</v>
      </c>
    </row>
    <row r="579" spans="1:18" x14ac:dyDescent="0.2">
      <c r="A579" s="38"/>
      <c r="B579" s="21" t="s">
        <v>217</v>
      </c>
      <c r="C579" s="18">
        <v>302000001</v>
      </c>
      <c r="D579" s="27"/>
      <c r="E579" s="20"/>
      <c r="F579" s="20"/>
      <c r="G579" s="53"/>
      <c r="H579" s="53"/>
      <c r="I579" s="53"/>
      <c r="J579" s="95">
        <v>804</v>
      </c>
      <c r="K579" s="28">
        <v>710100190</v>
      </c>
      <c r="L579" s="47">
        <v>120</v>
      </c>
      <c r="M579" s="26">
        <v>818400</v>
      </c>
      <c r="N579" s="26">
        <v>794400</v>
      </c>
      <c r="O579" s="26">
        <v>799300</v>
      </c>
      <c r="P579" s="26">
        <v>822800</v>
      </c>
      <c r="Q579" s="26">
        <v>822800</v>
      </c>
    </row>
    <row r="580" spans="1:18" x14ac:dyDescent="0.2">
      <c r="A580" s="38"/>
      <c r="B580" s="21" t="s">
        <v>217</v>
      </c>
      <c r="C580" s="18">
        <v>302000001</v>
      </c>
      <c r="D580" s="27"/>
      <c r="E580" s="20"/>
      <c r="F580" s="20"/>
      <c r="G580" s="53"/>
      <c r="H580" s="53"/>
      <c r="I580" s="53"/>
      <c r="J580" s="95">
        <v>804</v>
      </c>
      <c r="K580" s="28">
        <v>710100190</v>
      </c>
      <c r="L580" s="47">
        <v>240</v>
      </c>
      <c r="M580" s="26">
        <v>155000</v>
      </c>
      <c r="N580" s="26">
        <v>130000</v>
      </c>
      <c r="O580" s="26">
        <v>158800</v>
      </c>
      <c r="P580" s="26">
        <v>123800</v>
      </c>
      <c r="Q580" s="26">
        <v>123800</v>
      </c>
    </row>
    <row r="581" spans="1:18" x14ac:dyDescent="0.2">
      <c r="A581" s="38"/>
      <c r="B581" s="21" t="s">
        <v>217</v>
      </c>
      <c r="C581" s="18">
        <v>302000001</v>
      </c>
      <c r="D581" s="27"/>
      <c r="E581" s="20"/>
      <c r="F581" s="20"/>
      <c r="G581" s="53"/>
      <c r="H581" s="53"/>
      <c r="I581" s="53"/>
      <c r="J581" s="95">
        <v>804</v>
      </c>
      <c r="K581" s="28">
        <v>710100190</v>
      </c>
      <c r="L581" s="47">
        <v>850</v>
      </c>
      <c r="M581" s="26">
        <v>500</v>
      </c>
      <c r="N581" s="26">
        <v>0</v>
      </c>
      <c r="O581" s="26">
        <v>500</v>
      </c>
      <c r="P581" s="26">
        <v>500</v>
      </c>
      <c r="Q581" s="26">
        <v>500</v>
      </c>
    </row>
    <row r="582" spans="1:18" x14ac:dyDescent="0.2">
      <c r="A582" s="38"/>
      <c r="B582" s="21" t="s">
        <v>218</v>
      </c>
      <c r="C582" s="18">
        <v>302000001</v>
      </c>
      <c r="D582" s="27"/>
      <c r="E582" s="20"/>
      <c r="F582" s="20"/>
      <c r="G582" s="53"/>
      <c r="H582" s="53"/>
      <c r="I582" s="53"/>
      <c r="J582" s="95">
        <v>1105</v>
      </c>
      <c r="K582" s="28">
        <v>810100190</v>
      </c>
      <c r="L582" s="47">
        <v>120</v>
      </c>
      <c r="M582" s="26">
        <v>685700</v>
      </c>
      <c r="N582" s="26">
        <v>678500</v>
      </c>
      <c r="O582" s="26">
        <v>699600</v>
      </c>
      <c r="P582" s="26">
        <v>720200</v>
      </c>
      <c r="Q582" s="26">
        <v>720200</v>
      </c>
    </row>
    <row r="583" spans="1:18" x14ac:dyDescent="0.2">
      <c r="A583" s="38"/>
      <c r="B583" s="21" t="s">
        <v>218</v>
      </c>
      <c r="C583" s="18">
        <v>302000001</v>
      </c>
      <c r="D583" s="27"/>
      <c r="E583" s="20"/>
      <c r="F583" s="20"/>
      <c r="G583" s="53"/>
      <c r="H583" s="53"/>
      <c r="I583" s="53"/>
      <c r="J583" s="95">
        <v>1105</v>
      </c>
      <c r="K583" s="28">
        <v>810100190</v>
      </c>
      <c r="L583" s="47">
        <v>240</v>
      </c>
      <c r="M583" s="26">
        <v>345600</v>
      </c>
      <c r="N583" s="26">
        <v>336300</v>
      </c>
      <c r="O583" s="26">
        <v>414400</v>
      </c>
      <c r="P583" s="26">
        <v>249400</v>
      </c>
      <c r="Q583" s="26">
        <v>249400</v>
      </c>
    </row>
    <row r="584" spans="1:18" x14ac:dyDescent="0.2">
      <c r="A584" s="38"/>
      <c r="B584" s="21" t="s">
        <v>218</v>
      </c>
      <c r="C584" s="18">
        <v>302000001</v>
      </c>
      <c r="D584" s="27"/>
      <c r="E584" s="20"/>
      <c r="F584" s="20"/>
      <c r="G584" s="53"/>
      <c r="H584" s="53"/>
      <c r="I584" s="53"/>
      <c r="J584" s="95">
        <v>1105</v>
      </c>
      <c r="K584" s="28">
        <v>810100190</v>
      </c>
      <c r="L584" s="47">
        <v>850</v>
      </c>
      <c r="M584" s="26">
        <v>500</v>
      </c>
      <c r="N584" s="26">
        <v>0</v>
      </c>
      <c r="O584" s="26">
        <v>500</v>
      </c>
      <c r="P584" s="26">
        <v>500</v>
      </c>
      <c r="Q584" s="26">
        <v>500</v>
      </c>
    </row>
    <row r="585" spans="1:18" s="17" customFormat="1" ht="25.8" customHeight="1" x14ac:dyDescent="0.25">
      <c r="A585" s="82">
        <v>302000000</v>
      </c>
      <c r="B585" s="11"/>
      <c r="C585" s="12">
        <v>302000002</v>
      </c>
      <c r="D585" s="242" t="s">
        <v>6</v>
      </c>
      <c r="E585" s="242"/>
      <c r="F585" s="242"/>
      <c r="G585" s="59"/>
      <c r="H585" s="59"/>
      <c r="I585" s="59"/>
      <c r="J585" s="13"/>
      <c r="K585" s="14"/>
      <c r="L585" s="46"/>
      <c r="M585" s="15">
        <f>SUM(M604:M616)</f>
        <v>112266700</v>
      </c>
      <c r="N585" s="15">
        <f>SUM(N604:N616)</f>
        <v>112263400</v>
      </c>
      <c r="O585" s="15">
        <f>SUM(O604:O616)</f>
        <v>116132700</v>
      </c>
      <c r="P585" s="15">
        <f>SUM(P604:P616)</f>
        <v>119653400</v>
      </c>
      <c r="Q585" s="15">
        <f>SUM(Q604:Q616)</f>
        <v>119653400</v>
      </c>
      <c r="R585" s="16"/>
    </row>
    <row r="586" spans="1:18" s="17" customFormat="1" ht="20.399999999999999" x14ac:dyDescent="0.25">
      <c r="A586" s="82"/>
      <c r="B586" s="11"/>
      <c r="C586" s="18">
        <v>302000002</v>
      </c>
      <c r="D586" s="220"/>
      <c r="E586" s="220"/>
      <c r="F586" s="29" t="s">
        <v>122</v>
      </c>
      <c r="G586" s="55" t="s">
        <v>59</v>
      </c>
      <c r="H586" s="56">
        <v>42005</v>
      </c>
      <c r="I586" s="59"/>
      <c r="J586" s="13"/>
      <c r="K586" s="14"/>
      <c r="L586" s="46"/>
      <c r="M586" s="15"/>
      <c r="N586" s="15"/>
      <c r="O586" s="15"/>
      <c r="P586" s="15"/>
      <c r="Q586" s="15"/>
      <c r="R586" s="16"/>
    </row>
    <row r="587" spans="1:18" s="17" customFormat="1" ht="20.399999999999999" x14ac:dyDescent="0.25">
      <c r="A587" s="82"/>
      <c r="B587" s="11"/>
      <c r="C587" s="18">
        <v>302000002</v>
      </c>
      <c r="D587" s="220"/>
      <c r="E587" s="220"/>
      <c r="F587" s="20" t="s">
        <v>134</v>
      </c>
      <c r="G587" s="53" t="s">
        <v>92</v>
      </c>
      <c r="H587" s="54">
        <v>42005</v>
      </c>
      <c r="I587" s="59"/>
      <c r="J587" s="13"/>
      <c r="K587" s="14"/>
      <c r="L587" s="46"/>
      <c r="M587" s="15"/>
      <c r="N587" s="15"/>
      <c r="O587" s="15"/>
      <c r="P587" s="15"/>
      <c r="Q587" s="15"/>
      <c r="R587" s="16"/>
    </row>
    <row r="588" spans="1:18" s="17" customFormat="1" ht="30.6" x14ac:dyDescent="0.25">
      <c r="A588" s="82"/>
      <c r="B588" s="11"/>
      <c r="C588" s="18">
        <v>302000002</v>
      </c>
      <c r="D588" s="220"/>
      <c r="E588" s="220"/>
      <c r="F588" s="29" t="s">
        <v>153</v>
      </c>
      <c r="G588" s="55" t="s">
        <v>59</v>
      </c>
      <c r="H588" s="56">
        <v>42005</v>
      </c>
      <c r="I588" s="59"/>
      <c r="J588" s="13"/>
      <c r="K588" s="14"/>
      <c r="L588" s="46"/>
      <c r="M588" s="15"/>
      <c r="N588" s="15"/>
      <c r="O588" s="15"/>
      <c r="P588" s="15"/>
      <c r="Q588" s="15"/>
      <c r="R588" s="16"/>
    </row>
    <row r="589" spans="1:18" s="17" customFormat="1" ht="30.6" x14ac:dyDescent="0.25">
      <c r="A589" s="82"/>
      <c r="B589" s="11"/>
      <c r="C589" s="18">
        <v>302000002</v>
      </c>
      <c r="D589" s="220"/>
      <c r="E589" s="220"/>
      <c r="F589" s="29" t="s">
        <v>163</v>
      </c>
      <c r="G589" s="55" t="s">
        <v>59</v>
      </c>
      <c r="H589" s="56">
        <v>42005</v>
      </c>
      <c r="I589" s="59"/>
      <c r="J589" s="13"/>
      <c r="K589" s="14"/>
      <c r="L589" s="46"/>
      <c r="M589" s="15"/>
      <c r="N589" s="15"/>
      <c r="O589" s="15"/>
      <c r="P589" s="15"/>
      <c r="Q589" s="15"/>
      <c r="R589" s="16"/>
    </row>
    <row r="590" spans="1:18" s="17" customFormat="1" ht="30.6" x14ac:dyDescent="0.25">
      <c r="A590" s="82"/>
      <c r="B590" s="11"/>
      <c r="C590" s="18">
        <v>302000002</v>
      </c>
      <c r="D590" s="220"/>
      <c r="E590" s="220"/>
      <c r="F590" s="20" t="s">
        <v>141</v>
      </c>
      <c r="G590" s="53" t="s">
        <v>144</v>
      </c>
      <c r="H590" s="54">
        <v>42005</v>
      </c>
      <c r="I590" s="59"/>
      <c r="J590" s="13"/>
      <c r="K590" s="14"/>
      <c r="L590" s="46"/>
      <c r="M590" s="15"/>
      <c r="N590" s="15"/>
      <c r="O590" s="15"/>
      <c r="P590" s="15"/>
      <c r="Q590" s="15"/>
      <c r="R590" s="16"/>
    </row>
    <row r="591" spans="1:18" ht="20.399999999999999" x14ac:dyDescent="0.2">
      <c r="A591" s="38"/>
      <c r="B591" s="21"/>
      <c r="C591" s="18">
        <v>302000002</v>
      </c>
      <c r="D591" s="27"/>
      <c r="E591" s="20"/>
      <c r="F591" s="29" t="s">
        <v>172</v>
      </c>
      <c r="G591" s="55" t="s">
        <v>150</v>
      </c>
      <c r="H591" s="56">
        <v>40388</v>
      </c>
      <c r="I591" s="53"/>
      <c r="J591" s="22"/>
      <c r="K591" s="23"/>
      <c r="L591" s="47"/>
      <c r="M591" s="26"/>
      <c r="N591" s="26"/>
      <c r="O591" s="26"/>
      <c r="P591" s="25"/>
      <c r="Q591" s="25"/>
      <c r="R591" s="4"/>
    </row>
    <row r="592" spans="1:18" ht="20.399999999999999" x14ac:dyDescent="0.2">
      <c r="A592" s="38"/>
      <c r="B592" s="21"/>
      <c r="C592" s="18">
        <v>302000002</v>
      </c>
      <c r="D592" s="27"/>
      <c r="E592" s="20"/>
      <c r="F592" s="29" t="s">
        <v>173</v>
      </c>
      <c r="G592" s="55" t="s">
        <v>150</v>
      </c>
      <c r="H592" s="56">
        <v>40353</v>
      </c>
      <c r="I592" s="53"/>
      <c r="J592" s="22"/>
      <c r="K592" s="23"/>
      <c r="L592" s="47"/>
      <c r="M592" s="26"/>
      <c r="N592" s="26"/>
      <c r="O592" s="26"/>
      <c r="P592" s="25"/>
      <c r="Q592" s="25"/>
      <c r="R592" s="4"/>
    </row>
    <row r="593" spans="1:18" ht="20.399999999999999" x14ac:dyDescent="0.2">
      <c r="A593" s="38"/>
      <c r="B593" s="21"/>
      <c r="C593" s="18">
        <v>302000002</v>
      </c>
      <c r="D593" s="27"/>
      <c r="E593" s="20"/>
      <c r="F593" s="29" t="s">
        <v>174</v>
      </c>
      <c r="G593" s="55" t="s">
        <v>150</v>
      </c>
      <c r="H593" s="56" t="s">
        <v>225</v>
      </c>
      <c r="I593" s="53"/>
      <c r="J593" s="22"/>
      <c r="K593" s="23"/>
      <c r="L593" s="47"/>
      <c r="M593" s="26"/>
      <c r="N593" s="26"/>
      <c r="O593" s="26"/>
      <c r="P593" s="25"/>
      <c r="Q593" s="25"/>
      <c r="R593" s="4"/>
    </row>
    <row r="594" spans="1:18" ht="20.399999999999999" x14ac:dyDescent="0.2">
      <c r="A594" s="38"/>
      <c r="B594" s="21"/>
      <c r="C594" s="18">
        <v>302000002</v>
      </c>
      <c r="D594" s="27"/>
      <c r="E594" s="20"/>
      <c r="F594" s="29" t="s">
        <v>262</v>
      </c>
      <c r="G594" s="55" t="s">
        <v>150</v>
      </c>
      <c r="H594" s="56">
        <v>39870</v>
      </c>
      <c r="I594" s="53"/>
      <c r="J594" s="22"/>
      <c r="K594" s="23"/>
      <c r="L594" s="47"/>
      <c r="M594" s="26"/>
      <c r="N594" s="26"/>
      <c r="O594" s="26"/>
      <c r="P594" s="25"/>
      <c r="Q594" s="25"/>
      <c r="R594" s="4"/>
    </row>
    <row r="595" spans="1:18" ht="20.399999999999999" x14ac:dyDescent="0.2">
      <c r="A595" s="38"/>
      <c r="B595" s="21"/>
      <c r="C595" s="18">
        <v>302000002</v>
      </c>
      <c r="D595" s="27"/>
      <c r="E595" s="20"/>
      <c r="F595" s="29" t="s">
        <v>175</v>
      </c>
      <c r="G595" s="55" t="s">
        <v>150</v>
      </c>
      <c r="H595" s="56">
        <v>40179</v>
      </c>
      <c r="I595" s="53"/>
      <c r="J595" s="22"/>
      <c r="K595" s="23"/>
      <c r="L595" s="47"/>
      <c r="M595" s="26"/>
      <c r="N595" s="26"/>
      <c r="O595" s="26"/>
      <c r="P595" s="25"/>
      <c r="Q595" s="25"/>
      <c r="R595" s="4"/>
    </row>
    <row r="596" spans="1:18" ht="20.399999999999999" x14ac:dyDescent="0.2">
      <c r="A596" s="38"/>
      <c r="B596" s="21"/>
      <c r="C596" s="18">
        <v>302000002</v>
      </c>
      <c r="D596" s="27"/>
      <c r="E596" s="20"/>
      <c r="F596" s="29" t="s">
        <v>176</v>
      </c>
      <c r="G596" s="55" t="s">
        <v>150</v>
      </c>
      <c r="H596" s="56">
        <v>42277</v>
      </c>
      <c r="I596" s="53"/>
      <c r="J596" s="22"/>
      <c r="K596" s="23"/>
      <c r="L596" s="47"/>
      <c r="M596" s="26"/>
      <c r="N596" s="26"/>
      <c r="O596" s="26"/>
      <c r="P596" s="25"/>
      <c r="Q596" s="25"/>
      <c r="R596" s="4"/>
    </row>
    <row r="597" spans="1:18" ht="30.6" x14ac:dyDescent="0.2">
      <c r="A597" s="38"/>
      <c r="B597" s="21"/>
      <c r="C597" s="18">
        <v>302000002</v>
      </c>
      <c r="D597" s="27"/>
      <c r="E597" s="20"/>
      <c r="F597" s="29" t="s">
        <v>180</v>
      </c>
      <c r="G597" s="55" t="s">
        <v>150</v>
      </c>
      <c r="H597" s="56">
        <v>42669</v>
      </c>
      <c r="I597" s="53"/>
      <c r="J597" s="22"/>
      <c r="K597" s="23"/>
      <c r="L597" s="47"/>
      <c r="M597" s="26"/>
      <c r="N597" s="26"/>
      <c r="O597" s="26"/>
      <c r="P597" s="25"/>
      <c r="Q597" s="25"/>
      <c r="R597" s="4"/>
    </row>
    <row r="598" spans="1:18" ht="20.399999999999999" x14ac:dyDescent="0.2">
      <c r="A598" s="38"/>
      <c r="B598" s="21"/>
      <c r="C598" s="18">
        <v>302000002</v>
      </c>
      <c r="D598" s="27"/>
      <c r="E598" s="20"/>
      <c r="F598" s="29" t="s">
        <v>178</v>
      </c>
      <c r="G598" s="55" t="s">
        <v>150</v>
      </c>
      <c r="H598" s="56">
        <v>41905</v>
      </c>
      <c r="I598" s="53"/>
      <c r="J598" s="22"/>
      <c r="K598" s="23"/>
      <c r="L598" s="47"/>
      <c r="M598" s="26"/>
      <c r="N598" s="26"/>
      <c r="O598" s="26"/>
      <c r="P598" s="25"/>
      <c r="Q598" s="25"/>
      <c r="R598" s="4"/>
    </row>
    <row r="599" spans="1:18" ht="20.399999999999999" x14ac:dyDescent="0.2">
      <c r="A599" s="38"/>
      <c r="B599" s="21"/>
      <c r="C599" s="18">
        <v>302000002</v>
      </c>
      <c r="D599" s="27"/>
      <c r="E599" s="20"/>
      <c r="F599" s="29" t="s">
        <v>179</v>
      </c>
      <c r="G599" s="55" t="s">
        <v>150</v>
      </c>
      <c r="H599" s="55" t="s">
        <v>177</v>
      </c>
      <c r="I599" s="53"/>
      <c r="J599" s="22"/>
      <c r="K599" s="23"/>
      <c r="L599" s="47"/>
      <c r="M599" s="26"/>
      <c r="N599" s="26"/>
      <c r="O599" s="26"/>
      <c r="P599" s="25"/>
      <c r="Q599" s="25"/>
      <c r="R599" s="4"/>
    </row>
    <row r="600" spans="1:18" ht="20.399999999999999" x14ac:dyDescent="0.2">
      <c r="A600" s="38"/>
      <c r="B600" s="21"/>
      <c r="C600" s="18">
        <v>302000002</v>
      </c>
      <c r="D600" s="27"/>
      <c r="E600" s="20"/>
      <c r="F600" s="29" t="s">
        <v>261</v>
      </c>
      <c r="G600" s="55" t="s">
        <v>150</v>
      </c>
      <c r="H600" s="56">
        <v>43891</v>
      </c>
      <c r="I600" s="53"/>
      <c r="J600" s="22"/>
      <c r="K600" s="23"/>
      <c r="L600" s="47"/>
      <c r="M600" s="26"/>
      <c r="N600" s="26"/>
      <c r="O600" s="26"/>
      <c r="P600" s="25"/>
      <c r="Q600" s="25"/>
      <c r="R600" s="4"/>
    </row>
    <row r="601" spans="1:18" ht="20.399999999999999" x14ac:dyDescent="0.2">
      <c r="A601" s="38"/>
      <c r="B601" s="21"/>
      <c r="C601" s="18">
        <v>302000002</v>
      </c>
      <c r="D601" s="27"/>
      <c r="E601" s="20"/>
      <c r="F601" s="29" t="s">
        <v>127</v>
      </c>
      <c r="G601" s="55" t="s">
        <v>92</v>
      </c>
      <c r="H601" s="56" t="s">
        <v>226</v>
      </c>
      <c r="I601" s="53"/>
      <c r="J601" s="22"/>
      <c r="K601" s="23"/>
      <c r="L601" s="47"/>
      <c r="M601" s="26"/>
      <c r="N601" s="26"/>
      <c r="O601" s="26"/>
      <c r="P601" s="25"/>
      <c r="Q601" s="25"/>
      <c r="R601" s="4"/>
    </row>
    <row r="602" spans="1:18" ht="20.399999999999999" x14ac:dyDescent="0.2">
      <c r="A602" s="38"/>
      <c r="B602" s="21"/>
      <c r="C602" s="18">
        <v>302000002</v>
      </c>
      <c r="D602" s="27"/>
      <c r="E602" s="20"/>
      <c r="F602" s="29" t="s">
        <v>466</v>
      </c>
      <c r="G602" s="55" t="s">
        <v>150</v>
      </c>
      <c r="H602" s="56">
        <v>44910</v>
      </c>
      <c r="I602" s="53"/>
      <c r="J602" s="22"/>
      <c r="K602" s="23"/>
      <c r="L602" s="47"/>
      <c r="M602" s="26"/>
      <c r="N602" s="26"/>
      <c r="O602" s="26"/>
      <c r="P602" s="25"/>
      <c r="Q602" s="25"/>
    </row>
    <row r="603" spans="1:18" ht="20.399999999999999" x14ac:dyDescent="0.2">
      <c r="A603" s="38"/>
      <c r="B603" s="21"/>
      <c r="C603" s="18">
        <v>302000002</v>
      </c>
      <c r="D603" s="27"/>
      <c r="E603" s="20"/>
      <c r="F603" s="29" t="s">
        <v>359</v>
      </c>
      <c r="G603" s="55" t="s">
        <v>361</v>
      </c>
      <c r="H603" s="56">
        <v>44497</v>
      </c>
      <c r="I603" s="53"/>
      <c r="J603" s="22"/>
      <c r="K603" s="23"/>
      <c r="L603" s="47"/>
      <c r="M603" s="26"/>
      <c r="N603" s="26"/>
      <c r="O603" s="26"/>
      <c r="P603" s="25"/>
      <c r="Q603" s="25"/>
    </row>
    <row r="604" spans="1:18" x14ac:dyDescent="0.2">
      <c r="A604" s="38"/>
      <c r="B604" s="21" t="s">
        <v>213</v>
      </c>
      <c r="C604" s="18">
        <v>302000002</v>
      </c>
      <c r="D604" s="27"/>
      <c r="E604" s="20"/>
      <c r="F604" s="29"/>
      <c r="G604" s="55"/>
      <c r="H604" s="56"/>
      <c r="I604" s="53"/>
      <c r="J604" s="93">
        <v>102</v>
      </c>
      <c r="K604" s="101">
        <v>7010000190</v>
      </c>
      <c r="L604" s="94">
        <v>120</v>
      </c>
      <c r="M604" s="26">
        <v>2356900</v>
      </c>
      <c r="N604" s="26">
        <v>2356900</v>
      </c>
      <c r="O604" s="26">
        <v>2451200</v>
      </c>
      <c r="P604" s="26">
        <v>2524100</v>
      </c>
      <c r="Q604" s="26">
        <v>2524100</v>
      </c>
      <c r="R604" s="4"/>
    </row>
    <row r="605" spans="1:18" x14ac:dyDescent="0.2">
      <c r="A605" s="38"/>
      <c r="B605" s="21" t="s">
        <v>275</v>
      </c>
      <c r="C605" s="18">
        <v>302000002</v>
      </c>
      <c r="D605" s="27"/>
      <c r="E605" s="20"/>
      <c r="F605" s="20"/>
      <c r="G605" s="53"/>
      <c r="H605" s="53"/>
      <c r="I605" s="53"/>
      <c r="J605" s="93">
        <v>103</v>
      </c>
      <c r="K605" s="101">
        <v>7110000190</v>
      </c>
      <c r="L605" s="94">
        <v>120</v>
      </c>
      <c r="M605" s="26">
        <v>1841800</v>
      </c>
      <c r="N605" s="26">
        <v>1841800</v>
      </c>
      <c r="O605" s="26">
        <v>1601600</v>
      </c>
      <c r="P605" s="26">
        <v>1649200</v>
      </c>
      <c r="Q605" s="26">
        <v>1649200</v>
      </c>
      <c r="R605" s="4"/>
    </row>
    <row r="606" spans="1:18" x14ac:dyDescent="0.2">
      <c r="A606" s="38"/>
      <c r="B606" s="21" t="s">
        <v>275</v>
      </c>
      <c r="C606" s="18">
        <v>302000002</v>
      </c>
      <c r="D606" s="27"/>
      <c r="E606" s="20"/>
      <c r="F606" s="20"/>
      <c r="G606" s="53"/>
      <c r="H606" s="53"/>
      <c r="I606" s="53"/>
      <c r="J606" s="93">
        <v>103</v>
      </c>
      <c r="K606" s="101">
        <v>7130000190</v>
      </c>
      <c r="L606" s="94">
        <v>120</v>
      </c>
      <c r="M606" s="26">
        <v>1302500</v>
      </c>
      <c r="N606" s="26">
        <v>1302500</v>
      </c>
      <c r="O606" s="26">
        <v>1326700</v>
      </c>
      <c r="P606" s="26">
        <v>1366100</v>
      </c>
      <c r="Q606" s="26">
        <v>1366100</v>
      </c>
      <c r="R606" s="4"/>
    </row>
    <row r="607" spans="1:18" x14ac:dyDescent="0.2">
      <c r="A607" s="38"/>
      <c r="B607" s="21" t="s">
        <v>213</v>
      </c>
      <c r="C607" s="18">
        <v>302000002</v>
      </c>
      <c r="D607" s="27"/>
      <c r="E607" s="20"/>
      <c r="F607" s="20"/>
      <c r="G607" s="53"/>
      <c r="H607" s="53"/>
      <c r="I607" s="53"/>
      <c r="J607" s="93">
        <v>104</v>
      </c>
      <c r="K607" s="101">
        <v>7210000190</v>
      </c>
      <c r="L607" s="94">
        <v>120</v>
      </c>
      <c r="M607" s="26">
        <v>55373200</v>
      </c>
      <c r="N607" s="26">
        <v>55370800</v>
      </c>
      <c r="O607" s="26">
        <v>57104500</v>
      </c>
      <c r="P607" s="26">
        <v>58800500</v>
      </c>
      <c r="Q607" s="26">
        <v>58800500</v>
      </c>
    </row>
    <row r="608" spans="1:18" x14ac:dyDescent="0.2">
      <c r="A608" s="38"/>
      <c r="B608" s="21" t="s">
        <v>212</v>
      </c>
      <c r="C608" s="18">
        <v>302000002</v>
      </c>
      <c r="D608" s="27"/>
      <c r="E608" s="20"/>
      <c r="F608" s="20"/>
      <c r="G608" s="53"/>
      <c r="H608" s="53"/>
      <c r="I608" s="53"/>
      <c r="J608" s="93">
        <v>106</v>
      </c>
      <c r="K608" s="101">
        <v>7510000190</v>
      </c>
      <c r="L608" s="94">
        <v>120</v>
      </c>
      <c r="M608" s="26">
        <v>18139200</v>
      </c>
      <c r="N608" s="26">
        <v>18139200</v>
      </c>
      <c r="O608" s="26">
        <v>18753600</v>
      </c>
      <c r="P608" s="26">
        <v>19310700</v>
      </c>
      <c r="Q608" s="26">
        <v>19310700</v>
      </c>
    </row>
    <row r="609" spans="1:18" x14ac:dyDescent="0.2">
      <c r="A609" s="38"/>
      <c r="B609" s="21" t="s">
        <v>276</v>
      </c>
      <c r="C609" s="18">
        <v>302000002</v>
      </c>
      <c r="D609" s="27"/>
      <c r="E609" s="20"/>
      <c r="F609" s="20"/>
      <c r="G609" s="53"/>
      <c r="H609" s="53"/>
      <c r="I609" s="53"/>
      <c r="J609" s="93">
        <v>106</v>
      </c>
      <c r="K609" s="101">
        <v>7610000190</v>
      </c>
      <c r="L609" s="94">
        <v>120</v>
      </c>
      <c r="M609" s="26">
        <v>1691600</v>
      </c>
      <c r="N609" s="26">
        <v>1691600</v>
      </c>
      <c r="O609" s="26">
        <v>1759400</v>
      </c>
      <c r="P609" s="26">
        <v>1811700</v>
      </c>
      <c r="Q609" s="26">
        <v>1811700</v>
      </c>
    </row>
    <row r="610" spans="1:18" x14ac:dyDescent="0.2">
      <c r="A610" s="38"/>
      <c r="B610" s="21" t="s">
        <v>276</v>
      </c>
      <c r="C610" s="18">
        <v>302000002</v>
      </c>
      <c r="D610" s="27"/>
      <c r="E610" s="20"/>
      <c r="F610" s="20"/>
      <c r="G610" s="53"/>
      <c r="H610" s="53"/>
      <c r="I610" s="53"/>
      <c r="J610" s="93">
        <v>106</v>
      </c>
      <c r="K610" s="101">
        <v>7620000190</v>
      </c>
      <c r="L610" s="94">
        <v>120</v>
      </c>
      <c r="M610" s="26">
        <v>1070700</v>
      </c>
      <c r="N610" s="26">
        <v>1070700</v>
      </c>
      <c r="O610" s="26">
        <v>1113500</v>
      </c>
      <c r="P610" s="26">
        <v>1146600</v>
      </c>
      <c r="Q610" s="26">
        <v>1146600</v>
      </c>
    </row>
    <row r="611" spans="1:18" x14ac:dyDescent="0.2">
      <c r="A611" s="38"/>
      <c r="B611" s="21" t="s">
        <v>214</v>
      </c>
      <c r="C611" s="18">
        <v>302000002</v>
      </c>
      <c r="D611" s="27"/>
      <c r="E611" s="20"/>
      <c r="F611" s="20"/>
      <c r="G611" s="53"/>
      <c r="H611" s="53"/>
      <c r="I611" s="53"/>
      <c r="J611" s="93">
        <v>113</v>
      </c>
      <c r="K611" s="101">
        <v>7310000190</v>
      </c>
      <c r="L611" s="94">
        <v>120</v>
      </c>
      <c r="M611" s="26">
        <v>12759200</v>
      </c>
      <c r="N611" s="26">
        <v>12759200</v>
      </c>
      <c r="O611" s="26">
        <v>13519800</v>
      </c>
      <c r="P611" s="26">
        <v>13921300</v>
      </c>
      <c r="Q611" s="26">
        <v>13921300</v>
      </c>
    </row>
    <row r="612" spans="1:18" x14ac:dyDescent="0.2">
      <c r="A612" s="38"/>
      <c r="B612" s="21" t="s">
        <v>211</v>
      </c>
      <c r="C612" s="18">
        <v>302000002</v>
      </c>
      <c r="D612" s="27"/>
      <c r="E612" s="20"/>
      <c r="F612" s="20"/>
      <c r="G612" s="53"/>
      <c r="H612" s="53"/>
      <c r="I612" s="53"/>
      <c r="J612" s="95">
        <v>405</v>
      </c>
      <c r="K612" s="28">
        <v>1210100190</v>
      </c>
      <c r="L612" s="94">
        <v>120</v>
      </c>
      <c r="M612" s="26">
        <v>3919100</v>
      </c>
      <c r="N612" s="26">
        <v>3919000</v>
      </c>
      <c r="O612" s="26">
        <v>4076100</v>
      </c>
      <c r="P612" s="26">
        <v>4197100</v>
      </c>
      <c r="Q612" s="26">
        <v>4197100</v>
      </c>
    </row>
    <row r="613" spans="1:18" x14ac:dyDescent="0.2">
      <c r="A613" s="38"/>
      <c r="B613" s="21" t="s">
        <v>220</v>
      </c>
      <c r="C613" s="18">
        <v>302000002</v>
      </c>
      <c r="D613" s="27"/>
      <c r="E613" s="20"/>
      <c r="F613" s="20"/>
      <c r="G613" s="53"/>
      <c r="H613" s="53"/>
      <c r="I613" s="53"/>
      <c r="J613" s="95">
        <v>709</v>
      </c>
      <c r="K613" s="28">
        <v>110400190</v>
      </c>
      <c r="L613" s="94">
        <v>120</v>
      </c>
      <c r="M613" s="26">
        <v>6775200</v>
      </c>
      <c r="N613" s="26">
        <v>6775200</v>
      </c>
      <c r="O613" s="26">
        <v>7046100</v>
      </c>
      <c r="P613" s="26">
        <v>7328000</v>
      </c>
      <c r="Q613" s="26">
        <v>7328000</v>
      </c>
    </row>
    <row r="614" spans="1:18" x14ac:dyDescent="0.2">
      <c r="A614" s="38"/>
      <c r="B614" s="21" t="s">
        <v>221</v>
      </c>
      <c r="C614" s="18">
        <v>302000002</v>
      </c>
      <c r="D614" s="27"/>
      <c r="E614" s="20"/>
      <c r="F614" s="20"/>
      <c r="G614" s="53"/>
      <c r="H614" s="53"/>
      <c r="I614" s="53"/>
      <c r="J614" s="95">
        <v>709</v>
      </c>
      <c r="K614" s="28">
        <v>1010400190</v>
      </c>
      <c r="L614" s="94">
        <v>120</v>
      </c>
      <c r="M614" s="26">
        <v>2312000</v>
      </c>
      <c r="N614" s="26">
        <v>2312000</v>
      </c>
      <c r="O614" s="26">
        <v>2416900</v>
      </c>
      <c r="P614" s="26">
        <v>2488700</v>
      </c>
      <c r="Q614" s="26">
        <v>2488700</v>
      </c>
    </row>
    <row r="615" spans="1:18" x14ac:dyDescent="0.2">
      <c r="A615" s="38"/>
      <c r="B615" s="21" t="s">
        <v>217</v>
      </c>
      <c r="C615" s="18">
        <v>302000002</v>
      </c>
      <c r="D615" s="27"/>
      <c r="E615" s="20"/>
      <c r="F615" s="20"/>
      <c r="G615" s="53"/>
      <c r="H615" s="53"/>
      <c r="I615" s="53"/>
      <c r="J615" s="95">
        <v>804</v>
      </c>
      <c r="K615" s="28">
        <v>710100190</v>
      </c>
      <c r="L615" s="94">
        <v>120</v>
      </c>
      <c r="M615" s="26">
        <v>2521100</v>
      </c>
      <c r="N615" s="26">
        <v>2520300</v>
      </c>
      <c r="O615" s="26">
        <v>2646700</v>
      </c>
      <c r="P615" s="26">
        <v>2724500</v>
      </c>
      <c r="Q615" s="26">
        <v>2724500</v>
      </c>
    </row>
    <row r="616" spans="1:18" x14ac:dyDescent="0.2">
      <c r="A616" s="38"/>
      <c r="B616" s="21" t="s">
        <v>218</v>
      </c>
      <c r="C616" s="18">
        <v>302000002</v>
      </c>
      <c r="D616" s="27"/>
      <c r="E616" s="20"/>
      <c r="F616" s="20"/>
      <c r="G616" s="53"/>
      <c r="H616" s="53"/>
      <c r="I616" s="53"/>
      <c r="J616" s="95">
        <v>1105</v>
      </c>
      <c r="K616" s="28">
        <v>810100190</v>
      </c>
      <c r="L616" s="94">
        <v>120</v>
      </c>
      <c r="M616" s="26">
        <v>2204200</v>
      </c>
      <c r="N616" s="26">
        <v>2204200</v>
      </c>
      <c r="O616" s="26">
        <v>2316600</v>
      </c>
      <c r="P616" s="26">
        <v>2384900</v>
      </c>
      <c r="Q616" s="26">
        <v>2384900</v>
      </c>
    </row>
    <row r="617" spans="1:18" s="17" customFormat="1" ht="36" customHeight="1" x14ac:dyDescent="0.25">
      <c r="A617" s="82">
        <v>302000000</v>
      </c>
      <c r="B617" s="11"/>
      <c r="C617" s="12">
        <v>302000008</v>
      </c>
      <c r="D617" s="242" t="s">
        <v>14</v>
      </c>
      <c r="E617" s="242"/>
      <c r="F617" s="242"/>
      <c r="G617" s="59"/>
      <c r="H617" s="59"/>
      <c r="I617" s="59"/>
      <c r="J617" s="13"/>
      <c r="K617" s="14"/>
      <c r="L617" s="46"/>
      <c r="M617" s="15">
        <f>SUM(M623:M632)</f>
        <v>54784900</v>
      </c>
      <c r="N617" s="15">
        <f>SUM(N623:N632)</f>
        <v>50623200</v>
      </c>
      <c r="O617" s="15">
        <f t="shared" ref="O617:Q617" si="15">SUM(O623:O632)</f>
        <v>66988000</v>
      </c>
      <c r="P617" s="15">
        <f t="shared" si="15"/>
        <v>61112600</v>
      </c>
      <c r="Q617" s="15">
        <f t="shared" si="15"/>
        <v>61112600</v>
      </c>
      <c r="R617" s="16"/>
    </row>
    <row r="618" spans="1:18" ht="20.399999999999999" x14ac:dyDescent="0.2">
      <c r="A618" s="38"/>
      <c r="B618" s="21"/>
      <c r="C618" s="18">
        <v>302000008</v>
      </c>
      <c r="D618" s="27"/>
      <c r="E618" s="20"/>
      <c r="F618" s="29" t="s">
        <v>182</v>
      </c>
      <c r="G618" s="55" t="s">
        <v>92</v>
      </c>
      <c r="H618" s="55" t="s">
        <v>185</v>
      </c>
      <c r="I618" s="53"/>
      <c r="J618" s="22"/>
      <c r="K618" s="23"/>
      <c r="L618" s="47"/>
      <c r="M618" s="26"/>
      <c r="N618" s="26"/>
      <c r="O618" s="26"/>
      <c r="P618" s="25"/>
      <c r="Q618" s="25"/>
    </row>
    <row r="619" spans="1:18" ht="20.399999999999999" x14ac:dyDescent="0.2">
      <c r="A619" s="38"/>
      <c r="B619" s="21"/>
      <c r="C619" s="18">
        <v>302000008</v>
      </c>
      <c r="D619" s="27"/>
      <c r="E619" s="20"/>
      <c r="F619" s="29" t="s">
        <v>183</v>
      </c>
      <c r="G619" s="55" t="s">
        <v>113</v>
      </c>
      <c r="H619" s="55" t="s">
        <v>184</v>
      </c>
      <c r="I619" s="53"/>
      <c r="J619" s="22"/>
      <c r="K619" s="23"/>
      <c r="L619" s="47"/>
      <c r="M619" s="26"/>
      <c r="N619" s="26"/>
      <c r="O619" s="26"/>
      <c r="P619" s="25"/>
      <c r="Q619" s="25"/>
    </row>
    <row r="620" spans="1:18" ht="20.399999999999999" x14ac:dyDescent="0.2">
      <c r="A620" s="38"/>
      <c r="B620" s="21"/>
      <c r="C620" s="18">
        <v>302000008</v>
      </c>
      <c r="D620" s="27"/>
      <c r="E620" s="20"/>
      <c r="F620" s="88" t="s">
        <v>204</v>
      </c>
      <c r="G620" s="55" t="s">
        <v>59</v>
      </c>
      <c r="H620" s="56">
        <v>42005</v>
      </c>
      <c r="I620" s="53"/>
      <c r="J620" s="22"/>
      <c r="K620" s="23"/>
      <c r="L620" s="47"/>
      <c r="M620" s="26"/>
      <c r="N620" s="26"/>
      <c r="O620" s="26"/>
      <c r="P620" s="25"/>
      <c r="Q620" s="25"/>
    </row>
    <row r="621" spans="1:18" ht="20.399999999999999" x14ac:dyDescent="0.2">
      <c r="A621" s="38"/>
      <c r="B621" s="21"/>
      <c r="C621" s="18">
        <v>302000008</v>
      </c>
      <c r="D621" s="27"/>
      <c r="E621" s="20"/>
      <c r="F621" s="20" t="s">
        <v>186</v>
      </c>
      <c r="G621" s="53" t="s">
        <v>92</v>
      </c>
      <c r="H621" s="54">
        <v>40861</v>
      </c>
      <c r="I621" s="53"/>
      <c r="J621" s="22"/>
      <c r="K621" s="23"/>
      <c r="L621" s="47"/>
      <c r="M621" s="26"/>
      <c r="N621" s="26"/>
      <c r="O621" s="26"/>
      <c r="P621" s="25"/>
      <c r="Q621" s="25"/>
    </row>
    <row r="622" spans="1:18" ht="20.399999999999999" x14ac:dyDescent="0.2">
      <c r="A622" s="38"/>
      <c r="B622" s="21"/>
      <c r="C622" s="18">
        <v>302000008</v>
      </c>
      <c r="D622" s="27"/>
      <c r="E622" s="20"/>
      <c r="F622" s="20" t="s">
        <v>187</v>
      </c>
      <c r="G622" s="53" t="s">
        <v>92</v>
      </c>
      <c r="H622" s="54">
        <v>42062</v>
      </c>
      <c r="I622" s="53"/>
      <c r="J622" s="22"/>
      <c r="K622" s="23"/>
      <c r="L622" s="47"/>
      <c r="M622" s="26"/>
      <c r="N622" s="26"/>
      <c r="O622" s="26"/>
      <c r="P622" s="25"/>
      <c r="Q622" s="25"/>
    </row>
    <row r="623" spans="1:18" x14ac:dyDescent="0.2">
      <c r="A623" s="38"/>
      <c r="B623" s="21" t="s">
        <v>213</v>
      </c>
      <c r="C623" s="18">
        <v>302000008</v>
      </c>
      <c r="D623" s="27"/>
      <c r="E623" s="20"/>
      <c r="F623" s="20"/>
      <c r="G623" s="53"/>
      <c r="H623" s="53"/>
      <c r="I623" s="53"/>
      <c r="J623" s="22">
        <v>113</v>
      </c>
      <c r="K623" s="23">
        <v>420109910</v>
      </c>
      <c r="L623" s="47">
        <v>240</v>
      </c>
      <c r="M623" s="26">
        <v>20000</v>
      </c>
      <c r="N623" s="26">
        <v>19800</v>
      </c>
      <c r="O623" s="26">
        <v>20000</v>
      </c>
      <c r="P623" s="26">
        <v>20000</v>
      </c>
      <c r="Q623" s="26">
        <v>20000</v>
      </c>
    </row>
    <row r="624" spans="1:18" x14ac:dyDescent="0.2">
      <c r="A624" s="38"/>
      <c r="B624" s="21" t="s">
        <v>213</v>
      </c>
      <c r="C624" s="18">
        <v>302000008</v>
      </c>
      <c r="D624" s="27"/>
      <c r="E624" s="20"/>
      <c r="F624" s="20"/>
      <c r="G624" s="53"/>
      <c r="H624" s="53"/>
      <c r="I624" s="53"/>
      <c r="J624" s="22">
        <v>113</v>
      </c>
      <c r="K624" s="23">
        <v>7210000590</v>
      </c>
      <c r="L624" s="47">
        <v>110</v>
      </c>
      <c r="M624" s="26">
        <v>6252000</v>
      </c>
      <c r="N624" s="26">
        <v>6242900</v>
      </c>
      <c r="O624" s="26">
        <v>6908700</v>
      </c>
      <c r="P624" s="26">
        <v>7113200</v>
      </c>
      <c r="Q624" s="26">
        <v>7113200</v>
      </c>
    </row>
    <row r="625" spans="1:18" x14ac:dyDescent="0.2">
      <c r="A625" s="38"/>
      <c r="B625" s="21" t="s">
        <v>213</v>
      </c>
      <c r="C625" s="18">
        <v>302000008</v>
      </c>
      <c r="D625" s="27"/>
      <c r="E625" s="20"/>
      <c r="F625" s="20"/>
      <c r="G625" s="53"/>
      <c r="H625" s="53"/>
      <c r="I625" s="53"/>
      <c r="J625" s="22">
        <v>113</v>
      </c>
      <c r="K625" s="23">
        <v>7210000590</v>
      </c>
      <c r="L625" s="47">
        <v>240</v>
      </c>
      <c r="M625" s="26">
        <v>488900</v>
      </c>
      <c r="N625" s="26">
        <v>434400</v>
      </c>
      <c r="O625" s="26">
        <v>493100</v>
      </c>
      <c r="P625" s="26">
        <v>337100</v>
      </c>
      <c r="Q625" s="26">
        <v>337100</v>
      </c>
    </row>
    <row r="626" spans="1:18" x14ac:dyDescent="0.2">
      <c r="A626" s="38"/>
      <c r="B626" s="21" t="s">
        <v>213</v>
      </c>
      <c r="C626" s="18">
        <v>302000008</v>
      </c>
      <c r="D626" s="27"/>
      <c r="E626" s="20"/>
      <c r="F626" s="20"/>
      <c r="G626" s="53"/>
      <c r="H626" s="53"/>
      <c r="I626" s="53"/>
      <c r="J626" s="22">
        <v>113</v>
      </c>
      <c r="K626" s="23">
        <v>7210000590</v>
      </c>
      <c r="L626" s="47">
        <v>850</v>
      </c>
      <c r="M626" s="26">
        <v>500</v>
      </c>
      <c r="N626" s="26">
        <v>0</v>
      </c>
      <c r="O626" s="26">
        <v>500</v>
      </c>
      <c r="P626" s="26">
        <v>500</v>
      </c>
      <c r="Q626" s="26">
        <v>500</v>
      </c>
    </row>
    <row r="627" spans="1:18" x14ac:dyDescent="0.2">
      <c r="A627" s="38"/>
      <c r="B627" s="21" t="s">
        <v>213</v>
      </c>
      <c r="C627" s="18">
        <v>302000008</v>
      </c>
      <c r="D627" s="27"/>
      <c r="E627" s="20"/>
      <c r="F627" s="20"/>
      <c r="G627" s="53"/>
      <c r="H627" s="53"/>
      <c r="I627" s="53"/>
      <c r="J627" s="22">
        <v>113</v>
      </c>
      <c r="K627" s="23">
        <v>7250000590</v>
      </c>
      <c r="L627" s="47">
        <v>110</v>
      </c>
      <c r="M627" s="26">
        <v>22949600</v>
      </c>
      <c r="N627" s="26">
        <v>22872100</v>
      </c>
      <c r="O627" s="26">
        <v>24707500</v>
      </c>
      <c r="P627" s="26">
        <v>25438800</v>
      </c>
      <c r="Q627" s="26">
        <v>25438800</v>
      </c>
    </row>
    <row r="628" spans="1:18" x14ac:dyDescent="0.2">
      <c r="A628" s="38"/>
      <c r="B628" s="21" t="s">
        <v>213</v>
      </c>
      <c r="C628" s="18">
        <v>302000008</v>
      </c>
      <c r="D628" s="27"/>
      <c r="E628" s="20"/>
      <c r="F628" s="20"/>
      <c r="G628" s="53"/>
      <c r="H628" s="53"/>
      <c r="I628" s="53"/>
      <c r="J628" s="22">
        <v>113</v>
      </c>
      <c r="K628" s="23">
        <v>7250000590</v>
      </c>
      <c r="L628" s="47">
        <v>240</v>
      </c>
      <c r="M628" s="26">
        <v>24398900</v>
      </c>
      <c r="N628" s="26">
        <v>20514900</v>
      </c>
      <c r="O628" s="26">
        <v>24334600</v>
      </c>
      <c r="P628" s="26">
        <v>17715300</v>
      </c>
      <c r="Q628" s="26">
        <v>17715300</v>
      </c>
    </row>
    <row r="629" spans="1:18" x14ac:dyDescent="0.2">
      <c r="A629" s="38"/>
      <c r="B629" s="21" t="s">
        <v>213</v>
      </c>
      <c r="C629" s="18">
        <v>302000008</v>
      </c>
      <c r="D629" s="27"/>
      <c r="E629" s="20"/>
      <c r="F629" s="20"/>
      <c r="G629" s="53"/>
      <c r="H629" s="53"/>
      <c r="I629" s="53"/>
      <c r="J629" s="22">
        <v>113</v>
      </c>
      <c r="K629" s="23">
        <v>7250000590</v>
      </c>
      <c r="L629" s="47">
        <v>850</v>
      </c>
      <c r="M629" s="26">
        <v>675000</v>
      </c>
      <c r="N629" s="26">
        <v>539100</v>
      </c>
      <c r="O629" s="26">
        <v>650000</v>
      </c>
      <c r="P629" s="26">
        <v>650000</v>
      </c>
      <c r="Q629" s="26">
        <v>650000</v>
      </c>
    </row>
    <row r="630" spans="1:18" x14ac:dyDescent="0.2">
      <c r="A630" s="38"/>
      <c r="B630" s="21" t="s">
        <v>213</v>
      </c>
      <c r="C630" s="18">
        <v>302000008</v>
      </c>
      <c r="D630" s="27"/>
      <c r="E630" s="20"/>
      <c r="F630" s="20"/>
      <c r="G630" s="53"/>
      <c r="H630" s="53"/>
      <c r="I630" s="53"/>
      <c r="J630" s="22">
        <v>412</v>
      </c>
      <c r="K630" s="23">
        <v>330400590</v>
      </c>
      <c r="L630" s="47">
        <v>110</v>
      </c>
      <c r="M630" s="26">
        <v>0</v>
      </c>
      <c r="N630" s="26">
        <v>0</v>
      </c>
      <c r="O630" s="26">
        <v>8393000</v>
      </c>
      <c r="P630" s="26">
        <v>9187700</v>
      </c>
      <c r="Q630" s="26">
        <v>9187700</v>
      </c>
    </row>
    <row r="631" spans="1:18" x14ac:dyDescent="0.2">
      <c r="A631" s="38"/>
      <c r="B631" s="21" t="s">
        <v>213</v>
      </c>
      <c r="C631" s="18">
        <v>302000008</v>
      </c>
      <c r="D631" s="27"/>
      <c r="E631" s="20"/>
      <c r="F631" s="20"/>
      <c r="G631" s="53"/>
      <c r="H631" s="53"/>
      <c r="I631" s="53"/>
      <c r="J631" s="22">
        <v>412</v>
      </c>
      <c r="K631" s="23">
        <v>330400590</v>
      </c>
      <c r="L631" s="47">
        <v>240</v>
      </c>
      <c r="M631" s="26">
        <v>0</v>
      </c>
      <c r="N631" s="26">
        <v>0</v>
      </c>
      <c r="O631" s="26">
        <v>1477600</v>
      </c>
      <c r="P631" s="26">
        <v>647000</v>
      </c>
      <c r="Q631" s="26">
        <v>647000</v>
      </c>
    </row>
    <row r="632" spans="1:18" x14ac:dyDescent="0.2">
      <c r="A632" s="38"/>
      <c r="B632" s="21" t="s">
        <v>213</v>
      </c>
      <c r="C632" s="18">
        <v>302000008</v>
      </c>
      <c r="D632" s="27"/>
      <c r="E632" s="20"/>
      <c r="F632" s="20"/>
      <c r="G632" s="53"/>
      <c r="H632" s="53"/>
      <c r="I632" s="53"/>
      <c r="J632" s="22">
        <v>412</v>
      </c>
      <c r="K632" s="23">
        <v>330400590</v>
      </c>
      <c r="L632" s="47">
        <v>850</v>
      </c>
      <c r="M632" s="26">
        <v>0</v>
      </c>
      <c r="N632" s="26">
        <v>0</v>
      </c>
      <c r="O632" s="26">
        <v>3000</v>
      </c>
      <c r="P632" s="26">
        <v>3000</v>
      </c>
      <c r="Q632" s="26">
        <v>3000</v>
      </c>
    </row>
    <row r="633" spans="1:18" s="17" customFormat="1" ht="36" customHeight="1" x14ac:dyDescent="0.25">
      <c r="A633" s="82">
        <v>302000000</v>
      </c>
      <c r="B633" s="11"/>
      <c r="C633" s="12">
        <v>302000013</v>
      </c>
      <c r="D633" s="242" t="s">
        <v>569</v>
      </c>
      <c r="E633" s="242"/>
      <c r="F633" s="242"/>
      <c r="G633" s="59"/>
      <c r="H633" s="59"/>
      <c r="I633" s="59"/>
      <c r="J633" s="13"/>
      <c r="K633" s="14"/>
      <c r="L633" s="46"/>
      <c r="M633" s="15">
        <f>M635</f>
        <v>8700000</v>
      </c>
      <c r="N633" s="15">
        <f>N635</f>
        <v>8700000</v>
      </c>
      <c r="O633" s="15">
        <f t="shared" ref="O633:Q633" si="16">O635</f>
        <v>0</v>
      </c>
      <c r="P633" s="15">
        <f t="shared" si="16"/>
        <v>0</v>
      </c>
      <c r="Q633" s="15">
        <f t="shared" si="16"/>
        <v>0</v>
      </c>
      <c r="R633" s="16"/>
    </row>
    <row r="634" spans="1:18" ht="20.399999999999999" x14ac:dyDescent="0.2">
      <c r="A634" s="38"/>
      <c r="B634" s="21"/>
      <c r="C634" s="18">
        <v>302000013</v>
      </c>
      <c r="D634" s="27"/>
      <c r="E634" s="20"/>
      <c r="F634" s="29" t="s">
        <v>571</v>
      </c>
      <c r="G634" s="55" t="s">
        <v>58</v>
      </c>
      <c r="H634" s="55" t="s">
        <v>572</v>
      </c>
      <c r="I634" s="53"/>
      <c r="J634" s="22"/>
      <c r="K634" s="23"/>
      <c r="L634" s="47"/>
      <c r="M634" s="26"/>
      <c r="N634" s="26"/>
      <c r="O634" s="26"/>
      <c r="P634" s="25"/>
      <c r="Q634" s="25"/>
    </row>
    <row r="635" spans="1:18" x14ac:dyDescent="0.2">
      <c r="A635" s="38"/>
      <c r="B635" s="21" t="s">
        <v>213</v>
      </c>
      <c r="C635" s="18">
        <v>302000013</v>
      </c>
      <c r="D635" s="27"/>
      <c r="E635" s="20"/>
      <c r="F635" s="20"/>
      <c r="G635" s="53"/>
      <c r="H635" s="53"/>
      <c r="I635" s="53"/>
      <c r="J635" s="22">
        <v>107</v>
      </c>
      <c r="K635" s="23">
        <v>7410010030</v>
      </c>
      <c r="L635" s="47">
        <v>880</v>
      </c>
      <c r="M635" s="26">
        <v>8700000</v>
      </c>
      <c r="N635" s="26">
        <v>8700000</v>
      </c>
      <c r="O635" s="26">
        <v>0</v>
      </c>
      <c r="P635" s="26">
        <v>0</v>
      </c>
      <c r="Q635" s="26">
        <v>0</v>
      </c>
    </row>
    <row r="636" spans="1:18" s="17" customFormat="1" ht="46.2" customHeight="1" x14ac:dyDescent="0.25">
      <c r="A636" s="82">
        <v>302000000</v>
      </c>
      <c r="B636" s="11"/>
      <c r="C636" s="12">
        <v>302000017</v>
      </c>
      <c r="D636" s="242" t="s">
        <v>13</v>
      </c>
      <c r="E636" s="242"/>
      <c r="F636" s="242"/>
      <c r="G636" s="59"/>
      <c r="H636" s="59"/>
      <c r="I636" s="59"/>
      <c r="J636" s="13"/>
      <c r="K636" s="14"/>
      <c r="L636" s="46"/>
      <c r="M636" s="15">
        <f>SUM(M638:M640)</f>
        <v>5726400</v>
      </c>
      <c r="N636" s="15">
        <f>SUM(N638:N640)</f>
        <v>5723600</v>
      </c>
      <c r="O636" s="15">
        <f t="shared" ref="O636:Q636" si="17">SUM(O638:O640)</f>
        <v>7300000</v>
      </c>
      <c r="P636" s="15">
        <f t="shared" si="17"/>
        <v>6750000</v>
      </c>
      <c r="Q636" s="15">
        <f t="shared" si="17"/>
        <v>6750000</v>
      </c>
      <c r="R636" s="16"/>
    </row>
    <row r="637" spans="1:18" ht="30.6" x14ac:dyDescent="0.2">
      <c r="A637" s="38"/>
      <c r="B637" s="21"/>
      <c r="C637" s="18">
        <v>302000017</v>
      </c>
      <c r="D637" s="27"/>
      <c r="E637" s="20"/>
      <c r="F637" s="29" t="s">
        <v>189</v>
      </c>
      <c r="G637" s="55" t="s">
        <v>59</v>
      </c>
      <c r="H637" s="56">
        <v>42005</v>
      </c>
      <c r="I637" s="53"/>
      <c r="J637" s="22"/>
      <c r="K637" s="23"/>
      <c r="L637" s="47"/>
      <c r="M637" s="26"/>
      <c r="N637" s="26"/>
      <c r="O637" s="26"/>
      <c r="P637" s="25"/>
      <c r="Q637" s="25"/>
    </row>
    <row r="638" spans="1:18" x14ac:dyDescent="0.2">
      <c r="A638" s="38"/>
      <c r="B638" s="21" t="s">
        <v>213</v>
      </c>
      <c r="C638" s="18">
        <v>302000017</v>
      </c>
      <c r="D638" s="27"/>
      <c r="E638" s="20"/>
      <c r="F638" s="20"/>
      <c r="G638" s="53"/>
      <c r="H638" s="53"/>
      <c r="I638" s="53"/>
      <c r="J638" s="22">
        <v>113</v>
      </c>
      <c r="K638" s="23">
        <v>1110110420</v>
      </c>
      <c r="L638" s="47">
        <v>240</v>
      </c>
      <c r="M638" s="26">
        <v>2750000</v>
      </c>
      <c r="N638" s="26">
        <v>2750000</v>
      </c>
      <c r="O638" s="26">
        <v>2800000</v>
      </c>
      <c r="P638" s="26">
        <v>2150000</v>
      </c>
      <c r="Q638" s="26">
        <v>2150000</v>
      </c>
    </row>
    <row r="639" spans="1:18" x14ac:dyDescent="0.2">
      <c r="A639" s="38"/>
      <c r="B639" s="21" t="s">
        <v>213</v>
      </c>
      <c r="C639" s="18">
        <v>302000017</v>
      </c>
      <c r="D639" s="27"/>
      <c r="E639" s="20"/>
      <c r="F639" s="20"/>
      <c r="G639" s="53"/>
      <c r="H639" s="53"/>
      <c r="I639" s="53"/>
      <c r="J639" s="22">
        <v>113</v>
      </c>
      <c r="K639" s="23">
        <v>1110210420</v>
      </c>
      <c r="L639" s="47">
        <v>240</v>
      </c>
      <c r="M639" s="26">
        <v>2976400</v>
      </c>
      <c r="N639" s="26">
        <v>2973600</v>
      </c>
      <c r="O639" s="26">
        <v>0</v>
      </c>
      <c r="P639" s="26">
        <v>0</v>
      </c>
      <c r="Q639" s="26">
        <v>0</v>
      </c>
    </row>
    <row r="640" spans="1:18" x14ac:dyDescent="0.2">
      <c r="A640" s="38"/>
      <c r="B640" s="21" t="s">
        <v>213</v>
      </c>
      <c r="C640" s="18">
        <v>302000017</v>
      </c>
      <c r="D640" s="27"/>
      <c r="E640" s="20"/>
      <c r="F640" s="20"/>
      <c r="G640" s="53"/>
      <c r="H640" s="53"/>
      <c r="I640" s="53"/>
      <c r="J640" s="22">
        <v>1201</v>
      </c>
      <c r="K640" s="23">
        <v>1110200590</v>
      </c>
      <c r="L640" s="47">
        <v>610</v>
      </c>
      <c r="M640" s="26">
        <v>0</v>
      </c>
      <c r="N640" s="26">
        <v>0</v>
      </c>
      <c r="O640" s="26">
        <v>4500000</v>
      </c>
      <c r="P640" s="26">
        <v>4600000</v>
      </c>
      <c r="Q640" s="26">
        <v>4600000</v>
      </c>
    </row>
    <row r="641" spans="1:18" s="17" customFormat="1" ht="69" customHeight="1" x14ac:dyDescent="0.25">
      <c r="A641" s="82">
        <v>303000000</v>
      </c>
      <c r="B641" s="11"/>
      <c r="C641" s="12">
        <v>302000019</v>
      </c>
      <c r="D641" s="242" t="s">
        <v>591</v>
      </c>
      <c r="E641" s="242"/>
      <c r="F641" s="242"/>
      <c r="G641" s="59"/>
      <c r="H641" s="59"/>
      <c r="I641" s="59"/>
      <c r="J641" s="13"/>
      <c r="K641" s="14"/>
      <c r="L641" s="46"/>
      <c r="M641" s="15">
        <f>SUM(M643:M645)</f>
        <v>110300</v>
      </c>
      <c r="N641" s="15">
        <f>SUM(N643:N645)</f>
        <v>110300</v>
      </c>
      <c r="O641" s="15">
        <f>SUM(O643:O645)</f>
        <v>387000</v>
      </c>
      <c r="P641" s="15">
        <f>SUM(P643:P645)</f>
        <v>375000</v>
      </c>
      <c r="Q641" s="15">
        <f>SUM(Q643:Q645)</f>
        <v>375000</v>
      </c>
      <c r="R641" s="16"/>
    </row>
    <row r="642" spans="1:18" ht="20.399999999999999" x14ac:dyDescent="0.2">
      <c r="A642" s="38"/>
      <c r="B642" s="21"/>
      <c r="C642" s="18">
        <v>302000019</v>
      </c>
      <c r="D642" s="27"/>
      <c r="E642" s="20"/>
      <c r="F642" s="20" t="s">
        <v>372</v>
      </c>
      <c r="G642" s="53" t="s">
        <v>188</v>
      </c>
      <c r="H642" s="54">
        <v>44562</v>
      </c>
      <c r="I642" s="53"/>
      <c r="J642" s="22"/>
      <c r="K642" s="23"/>
      <c r="L642" s="47"/>
      <c r="M642" s="26"/>
      <c r="N642" s="26"/>
      <c r="O642" s="26"/>
      <c r="P642" s="25"/>
      <c r="Q642" s="25"/>
    </row>
    <row r="643" spans="1:18" x14ac:dyDescent="0.2">
      <c r="A643" s="38"/>
      <c r="B643" s="21" t="s">
        <v>213</v>
      </c>
      <c r="C643" s="18">
        <v>302000019</v>
      </c>
      <c r="D643" s="27"/>
      <c r="E643" s="20"/>
      <c r="F643" s="20"/>
      <c r="G643" s="53"/>
      <c r="H643" s="53"/>
      <c r="I643" s="53"/>
      <c r="J643" s="22">
        <v>705</v>
      </c>
      <c r="K643" s="23">
        <v>1540110810</v>
      </c>
      <c r="L643" s="47">
        <v>240</v>
      </c>
      <c r="M643" s="26">
        <v>8000</v>
      </c>
      <c r="N643" s="26">
        <v>8000</v>
      </c>
      <c r="O643" s="26">
        <v>273000</v>
      </c>
      <c r="P643" s="26">
        <v>273000</v>
      </c>
      <c r="Q643" s="26">
        <v>273000</v>
      </c>
    </row>
    <row r="644" spans="1:18" x14ac:dyDescent="0.2">
      <c r="A644" s="38"/>
      <c r="B644" s="21" t="s">
        <v>212</v>
      </c>
      <c r="C644" s="18">
        <v>302000019</v>
      </c>
      <c r="D644" s="27"/>
      <c r="E644" s="20"/>
      <c r="F644" s="20"/>
      <c r="G644" s="53"/>
      <c r="H644" s="53"/>
      <c r="I644" s="53"/>
      <c r="J644" s="22">
        <v>705</v>
      </c>
      <c r="K644" s="23">
        <v>1540110810</v>
      </c>
      <c r="L644" s="47">
        <v>240</v>
      </c>
      <c r="M644" s="26">
        <v>64300</v>
      </c>
      <c r="N644" s="26">
        <v>64300</v>
      </c>
      <c r="O644" s="26">
        <v>90000</v>
      </c>
      <c r="P644" s="26">
        <v>90000</v>
      </c>
      <c r="Q644" s="26">
        <v>90000</v>
      </c>
    </row>
    <row r="645" spans="1:18" x14ac:dyDescent="0.2">
      <c r="A645" s="38"/>
      <c r="B645" s="21" t="s">
        <v>214</v>
      </c>
      <c r="C645" s="18">
        <v>302000019</v>
      </c>
      <c r="D645" s="27"/>
      <c r="E645" s="20"/>
      <c r="F645" s="20"/>
      <c r="G645" s="53"/>
      <c r="H645" s="53"/>
      <c r="I645" s="53"/>
      <c r="J645" s="22">
        <v>705</v>
      </c>
      <c r="K645" s="23">
        <v>1540110810</v>
      </c>
      <c r="L645" s="47">
        <v>240</v>
      </c>
      <c r="M645" s="26">
        <v>38000</v>
      </c>
      <c r="N645" s="26">
        <v>38000</v>
      </c>
      <c r="O645" s="26">
        <v>24000</v>
      </c>
      <c r="P645" s="26">
        <v>12000</v>
      </c>
      <c r="Q645" s="26">
        <v>12000</v>
      </c>
    </row>
    <row r="646" spans="1:18" s="17" customFormat="1" ht="25.2" customHeight="1" x14ac:dyDescent="0.25">
      <c r="A646" s="82">
        <v>303000000</v>
      </c>
      <c r="B646" s="11"/>
      <c r="C646" s="12">
        <v>302000023</v>
      </c>
      <c r="D646" s="242" t="s">
        <v>12</v>
      </c>
      <c r="E646" s="242"/>
      <c r="F646" s="242"/>
      <c r="G646" s="59"/>
      <c r="H646" s="59"/>
      <c r="I646" s="59"/>
      <c r="J646" s="13"/>
      <c r="K646" s="14"/>
      <c r="L646" s="46"/>
      <c r="M646" s="15">
        <f t="shared" ref="M646:P646" si="18">SUM(M649)</f>
        <v>3225000</v>
      </c>
      <c r="N646" s="15">
        <f t="shared" si="18"/>
        <v>3163500</v>
      </c>
      <c r="O646" s="15">
        <f t="shared" si="18"/>
        <v>6831000</v>
      </c>
      <c r="P646" s="15">
        <f t="shared" si="18"/>
        <v>6831000</v>
      </c>
      <c r="Q646" s="15">
        <f t="shared" ref="Q646" si="19">SUM(Q649)</f>
        <v>6831000</v>
      </c>
      <c r="R646" s="16"/>
    </row>
    <row r="647" spans="1:18" ht="20.399999999999999" x14ac:dyDescent="0.2">
      <c r="A647" s="38"/>
      <c r="B647" s="21"/>
      <c r="C647" s="18">
        <v>302000023</v>
      </c>
      <c r="D647" s="27"/>
      <c r="E647" s="20"/>
      <c r="F647" s="20" t="s">
        <v>190</v>
      </c>
      <c r="G647" s="53" t="s">
        <v>188</v>
      </c>
      <c r="H647" s="54">
        <v>42277</v>
      </c>
      <c r="I647" s="53"/>
      <c r="J647" s="22"/>
      <c r="K647" s="23"/>
      <c r="L647" s="47"/>
      <c r="M647" s="26"/>
      <c r="N647" s="26"/>
      <c r="O647" s="26"/>
      <c r="P647" s="25"/>
      <c r="Q647" s="25"/>
    </row>
    <row r="648" spans="1:18" ht="20.399999999999999" x14ac:dyDescent="0.2">
      <c r="A648" s="38"/>
      <c r="B648" s="21"/>
      <c r="C648" s="18">
        <v>302000023</v>
      </c>
      <c r="D648" s="27"/>
      <c r="E648" s="20"/>
      <c r="F648" s="20" t="s">
        <v>191</v>
      </c>
      <c r="G648" s="53" t="s">
        <v>188</v>
      </c>
      <c r="H648" s="54">
        <v>42005</v>
      </c>
      <c r="I648" s="53"/>
      <c r="J648" s="22"/>
      <c r="K648" s="23"/>
      <c r="L648" s="47"/>
      <c r="M648" s="26"/>
      <c r="N648" s="26"/>
      <c r="O648" s="26"/>
      <c r="P648" s="25"/>
      <c r="Q648" s="25"/>
    </row>
    <row r="649" spans="1:18" x14ac:dyDescent="0.2">
      <c r="A649" s="38"/>
      <c r="B649" s="21" t="s">
        <v>213</v>
      </c>
      <c r="C649" s="18">
        <v>302000023</v>
      </c>
      <c r="D649" s="27"/>
      <c r="E649" s="20"/>
      <c r="F649" s="20"/>
      <c r="G649" s="53"/>
      <c r="H649" s="53"/>
      <c r="I649" s="53"/>
      <c r="J649" s="22">
        <v>1001</v>
      </c>
      <c r="K649" s="23">
        <v>240140010</v>
      </c>
      <c r="L649" s="47">
        <v>310</v>
      </c>
      <c r="M649" s="26">
        <v>3225000</v>
      </c>
      <c r="N649" s="26">
        <v>3163500</v>
      </c>
      <c r="O649" s="26">
        <v>6831000</v>
      </c>
      <c r="P649" s="26">
        <v>6831000</v>
      </c>
      <c r="Q649" s="26">
        <v>6831000</v>
      </c>
    </row>
    <row r="650" spans="1:18" s="17" customFormat="1" ht="90.6" customHeight="1" x14ac:dyDescent="0.25">
      <c r="A650" s="82"/>
      <c r="B650" s="11"/>
      <c r="C650" s="12">
        <v>302000024</v>
      </c>
      <c r="D650" s="242" t="s">
        <v>313</v>
      </c>
      <c r="E650" s="242"/>
      <c r="F650" s="242"/>
      <c r="G650" s="59"/>
      <c r="H650" s="59"/>
      <c r="I650" s="59"/>
      <c r="J650" s="13"/>
      <c r="K650" s="14"/>
      <c r="L650" s="46"/>
      <c r="M650" s="41">
        <f t="shared" ref="M650:P650" si="20">SUM(M652:M653)</f>
        <v>64765400</v>
      </c>
      <c r="N650" s="41">
        <f t="shared" si="20"/>
        <v>64765400</v>
      </c>
      <c r="O650" s="41">
        <f t="shared" si="20"/>
        <v>66799200</v>
      </c>
      <c r="P650" s="41">
        <f t="shared" si="20"/>
        <v>67224400</v>
      </c>
      <c r="Q650" s="41">
        <f t="shared" ref="Q650" si="21">SUM(Q652:Q653)</f>
        <v>3361300</v>
      </c>
      <c r="R650" s="16"/>
    </row>
    <row r="651" spans="1:18" ht="20.399999999999999" x14ac:dyDescent="0.2">
      <c r="A651" s="38"/>
      <c r="B651" s="21"/>
      <c r="C651" s="18">
        <v>302000024</v>
      </c>
      <c r="D651" s="27"/>
      <c r="E651" s="20"/>
      <c r="F651" s="29" t="s">
        <v>122</v>
      </c>
      <c r="G651" s="55" t="s">
        <v>59</v>
      </c>
      <c r="H651" s="56">
        <v>42005</v>
      </c>
      <c r="I651" s="53"/>
      <c r="J651" s="22"/>
      <c r="K651" s="23"/>
      <c r="L651" s="47"/>
      <c r="M651" s="26"/>
      <c r="N651" s="26"/>
      <c r="O651" s="26"/>
      <c r="P651" s="25"/>
      <c r="Q651" s="25"/>
      <c r="R651" s="4"/>
    </row>
    <row r="652" spans="1:18" x14ac:dyDescent="0.2">
      <c r="A652" s="38"/>
      <c r="B652" s="21" t="s">
        <v>220</v>
      </c>
      <c r="C652" s="18">
        <v>302000024</v>
      </c>
      <c r="D652" s="27"/>
      <c r="E652" s="20"/>
      <c r="F652" s="20"/>
      <c r="G652" s="53"/>
      <c r="H652" s="53"/>
      <c r="I652" s="53"/>
      <c r="J652" s="22">
        <v>702</v>
      </c>
      <c r="K652" s="28" t="s">
        <v>274</v>
      </c>
      <c r="L652" s="47">
        <v>610</v>
      </c>
      <c r="M652" s="26">
        <v>61241500</v>
      </c>
      <c r="N652" s="26">
        <v>61241500</v>
      </c>
      <c r="O652" s="26">
        <v>63420500</v>
      </c>
      <c r="P652" s="26">
        <v>63636300</v>
      </c>
      <c r="Q652" s="26">
        <v>3181900</v>
      </c>
    </row>
    <row r="653" spans="1:18" x14ac:dyDescent="0.2">
      <c r="A653" s="38"/>
      <c r="B653" s="21" t="s">
        <v>220</v>
      </c>
      <c r="C653" s="18">
        <v>302000024</v>
      </c>
      <c r="D653" s="27"/>
      <c r="E653" s="20"/>
      <c r="F653" s="20"/>
      <c r="G653" s="53"/>
      <c r="H653" s="53"/>
      <c r="I653" s="53"/>
      <c r="J653" s="22">
        <v>702</v>
      </c>
      <c r="K653" s="28" t="s">
        <v>274</v>
      </c>
      <c r="L653" s="47">
        <v>620</v>
      </c>
      <c r="M653" s="26">
        <v>3523900</v>
      </c>
      <c r="N653" s="26">
        <v>3523900</v>
      </c>
      <c r="O653" s="26">
        <v>3378700</v>
      </c>
      <c r="P653" s="26">
        <v>3588100</v>
      </c>
      <c r="Q653" s="26">
        <v>179400</v>
      </c>
    </row>
    <row r="654" spans="1:18" s="208" customFormat="1" ht="36.6" hidden="1" customHeight="1" x14ac:dyDescent="0.25">
      <c r="A654" s="199"/>
      <c r="B654" s="200"/>
      <c r="C654" s="201">
        <v>302000025</v>
      </c>
      <c r="D654" s="256" t="s">
        <v>514</v>
      </c>
      <c r="E654" s="256"/>
      <c r="F654" s="256"/>
      <c r="G654" s="202"/>
      <c r="H654" s="202"/>
      <c r="I654" s="202"/>
      <c r="J654" s="203"/>
      <c r="K654" s="204"/>
      <c r="L654" s="205"/>
      <c r="M654" s="206">
        <f t="shared" ref="M654:P654" si="22">SUM(M656:M657)</f>
        <v>0</v>
      </c>
      <c r="N654" s="206">
        <f t="shared" si="22"/>
        <v>0</v>
      </c>
      <c r="O654" s="206">
        <f t="shared" si="22"/>
        <v>0</v>
      </c>
      <c r="P654" s="206">
        <f t="shared" si="22"/>
        <v>0</v>
      </c>
      <c r="Q654" s="206">
        <f t="shared" ref="Q654" si="23">SUM(Q656:Q657)</f>
        <v>0</v>
      </c>
      <c r="R654" s="207"/>
    </row>
    <row r="655" spans="1:18" s="217" customFormat="1" ht="20.399999999999999" hidden="1" x14ac:dyDescent="0.2">
      <c r="A655" s="209"/>
      <c r="B655" s="210" t="s">
        <v>220</v>
      </c>
      <c r="C655" s="211">
        <v>302000025</v>
      </c>
      <c r="D655" s="212"/>
      <c r="E655" s="195"/>
      <c r="F655" s="150" t="s">
        <v>122</v>
      </c>
      <c r="G655" s="176" t="s">
        <v>59</v>
      </c>
      <c r="H655" s="184">
        <v>42005</v>
      </c>
      <c r="I655" s="196"/>
      <c r="J655" s="213"/>
      <c r="K655" s="214"/>
      <c r="L655" s="215"/>
      <c r="M655" s="198"/>
      <c r="N655" s="198"/>
      <c r="O655" s="198"/>
      <c r="P655" s="198"/>
      <c r="Q655" s="198"/>
      <c r="R655" s="216"/>
    </row>
    <row r="656" spans="1:18" s="217" customFormat="1" hidden="1" x14ac:dyDescent="0.2">
      <c r="A656" s="209"/>
      <c r="B656" s="210" t="s">
        <v>220</v>
      </c>
      <c r="C656" s="211">
        <v>302000025</v>
      </c>
      <c r="D656" s="212"/>
      <c r="E656" s="195"/>
      <c r="F656" s="195"/>
      <c r="G656" s="196"/>
      <c r="H656" s="196"/>
      <c r="I656" s="196"/>
      <c r="J656" s="213">
        <v>709</v>
      </c>
      <c r="K656" s="214">
        <v>110710170</v>
      </c>
      <c r="L656" s="215">
        <v>610</v>
      </c>
      <c r="M656" s="198">
        <v>0</v>
      </c>
      <c r="N656" s="198"/>
      <c r="O656" s="198">
        <v>0</v>
      </c>
      <c r="P656" s="198">
        <v>0</v>
      </c>
      <c r="Q656" s="198">
        <v>0</v>
      </c>
      <c r="R656" s="216"/>
    </row>
    <row r="657" spans="1:18" s="217" customFormat="1" hidden="1" x14ac:dyDescent="0.2">
      <c r="A657" s="209"/>
      <c r="B657" s="210" t="s">
        <v>220</v>
      </c>
      <c r="C657" s="211">
        <v>302000025</v>
      </c>
      <c r="D657" s="212"/>
      <c r="E657" s="195"/>
      <c r="F657" s="195"/>
      <c r="G657" s="196"/>
      <c r="H657" s="196"/>
      <c r="I657" s="196"/>
      <c r="J657" s="213">
        <v>709</v>
      </c>
      <c r="K657" s="214">
        <v>110710170</v>
      </c>
      <c r="L657" s="215">
        <v>620</v>
      </c>
      <c r="M657" s="198">
        <v>0</v>
      </c>
      <c r="N657" s="198"/>
      <c r="O657" s="198">
        <v>0</v>
      </c>
      <c r="P657" s="198">
        <v>0</v>
      </c>
      <c r="Q657" s="198">
        <v>0</v>
      </c>
      <c r="R657" s="216"/>
    </row>
    <row r="658" spans="1:18" ht="50.4" customHeight="1" x14ac:dyDescent="0.2">
      <c r="A658" s="252" t="s">
        <v>592</v>
      </c>
      <c r="B658" s="252"/>
      <c r="C658" s="252"/>
      <c r="D658" s="252"/>
      <c r="E658" s="252"/>
      <c r="F658" s="252"/>
      <c r="G658" s="252"/>
      <c r="H658" s="252"/>
      <c r="I658" s="53" t="s">
        <v>0</v>
      </c>
      <c r="J658" s="221"/>
      <c r="K658" s="221"/>
      <c r="L658" s="226"/>
      <c r="M658" s="191">
        <f>M659+M674</f>
        <v>27219000</v>
      </c>
      <c r="N658" s="191">
        <f>N659+N674</f>
        <v>24784800</v>
      </c>
      <c r="O658" s="191">
        <f>O659+O674</f>
        <v>3676500</v>
      </c>
      <c r="P658" s="191">
        <f>P659+P674</f>
        <v>930800</v>
      </c>
      <c r="Q658" s="191">
        <f>Q659+Q674</f>
        <v>930800</v>
      </c>
    </row>
    <row r="659" spans="1:18" ht="45.6" customHeight="1" x14ac:dyDescent="0.2">
      <c r="A659" s="252" t="s">
        <v>560</v>
      </c>
      <c r="B659" s="252"/>
      <c r="C659" s="252"/>
      <c r="D659" s="252"/>
      <c r="E659" s="252"/>
      <c r="F659" s="252"/>
      <c r="G659" s="252"/>
      <c r="H659" s="252"/>
      <c r="I659" s="53" t="s">
        <v>0</v>
      </c>
      <c r="J659" s="221"/>
      <c r="K659" s="221"/>
      <c r="L659" s="226"/>
      <c r="M659" s="191">
        <f t="shared" ref="M659:Q659" si="24">M660</f>
        <v>3857400</v>
      </c>
      <c r="N659" s="191">
        <f t="shared" si="24"/>
        <v>1423400</v>
      </c>
      <c r="O659" s="191">
        <f t="shared" si="24"/>
        <v>3676500</v>
      </c>
      <c r="P659" s="191">
        <f t="shared" si="24"/>
        <v>930800</v>
      </c>
      <c r="Q659" s="191">
        <f t="shared" si="24"/>
        <v>930800</v>
      </c>
    </row>
    <row r="660" spans="1:18" s="17" customFormat="1" ht="24" customHeight="1" x14ac:dyDescent="0.25">
      <c r="A660" s="82">
        <v>303000000</v>
      </c>
      <c r="B660" s="11"/>
      <c r="C660" s="12">
        <v>303030001</v>
      </c>
      <c r="D660" s="242" t="s">
        <v>561</v>
      </c>
      <c r="E660" s="242"/>
      <c r="F660" s="242"/>
      <c r="G660" s="59"/>
      <c r="H660" s="59"/>
      <c r="I660" s="59"/>
      <c r="J660" s="13"/>
      <c r="K660" s="14"/>
      <c r="L660" s="46"/>
      <c r="M660" s="15">
        <f>SUM(M665:M673)</f>
        <v>3857400</v>
      </c>
      <c r="N660" s="15">
        <f>SUM(N665:N673)</f>
        <v>1423400</v>
      </c>
      <c r="O660" s="15">
        <f>SUM(O665:O673)</f>
        <v>3676500</v>
      </c>
      <c r="P660" s="15">
        <f>SUM(P665:P673)</f>
        <v>930800</v>
      </c>
      <c r="Q660" s="15">
        <f>SUM(Q665:Q673)</f>
        <v>930800</v>
      </c>
      <c r="R660" s="16"/>
    </row>
    <row r="661" spans="1:18" ht="20.399999999999999" x14ac:dyDescent="0.2">
      <c r="A661" s="38"/>
      <c r="B661" s="21"/>
      <c r="C661" s="18">
        <v>303030001</v>
      </c>
      <c r="D661" s="27"/>
      <c r="E661" s="20"/>
      <c r="F661" s="20" t="s">
        <v>122</v>
      </c>
      <c r="G661" s="188" t="s">
        <v>59</v>
      </c>
      <c r="H661" s="189">
        <v>42005</v>
      </c>
      <c r="I661" s="53"/>
      <c r="J661" s="22"/>
      <c r="K661" s="23"/>
      <c r="L661" s="47"/>
      <c r="M661" s="26"/>
      <c r="N661" s="26"/>
      <c r="O661" s="26"/>
      <c r="P661" s="25"/>
      <c r="Q661" s="25"/>
    </row>
    <row r="662" spans="1:18" ht="40.799999999999997" x14ac:dyDescent="0.2">
      <c r="A662" s="38"/>
      <c r="B662" s="21"/>
      <c r="C662" s="18">
        <v>303030001</v>
      </c>
      <c r="D662" s="27"/>
      <c r="E662" s="20"/>
      <c r="F662" s="20" t="s">
        <v>562</v>
      </c>
      <c r="G662" s="53" t="s">
        <v>92</v>
      </c>
      <c r="H662" s="54">
        <v>44805</v>
      </c>
      <c r="I662" s="53"/>
      <c r="J662" s="22"/>
      <c r="K662" s="23"/>
      <c r="L662" s="47"/>
      <c r="M662" s="26"/>
      <c r="N662" s="26"/>
      <c r="O662" s="26"/>
      <c r="P662" s="25"/>
      <c r="Q662" s="25"/>
    </row>
    <row r="663" spans="1:18" ht="30.6" x14ac:dyDescent="0.2">
      <c r="A663" s="38"/>
      <c r="B663" s="21"/>
      <c r="C663" s="18">
        <v>303030001</v>
      </c>
      <c r="D663" s="27"/>
      <c r="E663" s="20"/>
      <c r="F663" s="20" t="s">
        <v>563</v>
      </c>
      <c r="G663" s="53" t="s">
        <v>92</v>
      </c>
      <c r="H663" s="54">
        <v>44888</v>
      </c>
      <c r="I663" s="53"/>
      <c r="J663" s="22"/>
      <c r="K663" s="23"/>
      <c r="L663" s="47"/>
      <c r="M663" s="26"/>
      <c r="N663" s="26"/>
      <c r="O663" s="26"/>
      <c r="P663" s="25"/>
      <c r="Q663" s="25"/>
    </row>
    <row r="664" spans="1:18" ht="30.6" x14ac:dyDescent="0.2">
      <c r="A664" s="38"/>
      <c r="B664" s="21"/>
      <c r="C664" s="18">
        <v>303030001</v>
      </c>
      <c r="D664" s="27"/>
      <c r="E664" s="20"/>
      <c r="F664" s="20" t="s">
        <v>564</v>
      </c>
      <c r="G664" s="53" t="s">
        <v>343</v>
      </c>
      <c r="H664" s="54">
        <v>44889</v>
      </c>
      <c r="I664" s="53"/>
      <c r="J664" s="22"/>
      <c r="K664" s="23"/>
      <c r="L664" s="47"/>
      <c r="M664" s="26"/>
      <c r="N664" s="26"/>
      <c r="O664" s="26"/>
      <c r="P664" s="25"/>
      <c r="Q664" s="25"/>
    </row>
    <row r="665" spans="1:18" x14ac:dyDescent="0.2">
      <c r="A665" s="38"/>
      <c r="B665" s="21" t="s">
        <v>220</v>
      </c>
      <c r="C665" s="18">
        <v>303030001</v>
      </c>
      <c r="D665" s="27"/>
      <c r="E665" s="20"/>
      <c r="F665" s="190"/>
      <c r="G665" s="188"/>
      <c r="H665" s="189"/>
      <c r="I665" s="53"/>
      <c r="J665" s="22">
        <v>702</v>
      </c>
      <c r="K665" s="23">
        <v>110210320</v>
      </c>
      <c r="L665" s="47">
        <v>610</v>
      </c>
      <c r="M665" s="26">
        <v>149700</v>
      </c>
      <c r="N665" s="26">
        <v>149700</v>
      </c>
      <c r="O665" s="26">
        <v>763400</v>
      </c>
      <c r="P665" s="26">
        <v>0</v>
      </c>
      <c r="Q665" s="26">
        <v>0</v>
      </c>
      <c r="R665" s="4"/>
    </row>
    <row r="666" spans="1:18" x14ac:dyDescent="0.2">
      <c r="A666" s="38"/>
      <c r="B666" s="21" t="s">
        <v>220</v>
      </c>
      <c r="C666" s="18">
        <v>303030001</v>
      </c>
      <c r="D666" s="27"/>
      <c r="E666" s="20"/>
      <c r="F666" s="190"/>
      <c r="G666" s="188"/>
      <c r="H666" s="189"/>
      <c r="I666" s="53"/>
      <c r="J666" s="22">
        <v>702</v>
      </c>
      <c r="K666" s="23">
        <v>110210320</v>
      </c>
      <c r="L666" s="47">
        <v>620</v>
      </c>
      <c r="M666" s="26">
        <v>15000</v>
      </c>
      <c r="N666" s="26">
        <v>15000</v>
      </c>
      <c r="O666" s="26">
        <v>67300</v>
      </c>
      <c r="P666" s="26">
        <v>0</v>
      </c>
      <c r="Q666" s="26">
        <v>0</v>
      </c>
      <c r="R666" s="4"/>
    </row>
    <row r="667" spans="1:18" x14ac:dyDescent="0.2">
      <c r="A667" s="38"/>
      <c r="B667" s="21" t="s">
        <v>220</v>
      </c>
      <c r="C667" s="18">
        <v>303030001</v>
      </c>
      <c r="D667" s="27"/>
      <c r="E667" s="20"/>
      <c r="F667" s="20"/>
      <c r="G667" s="53"/>
      <c r="H667" s="53"/>
      <c r="I667" s="53"/>
      <c r="J667" s="22">
        <v>702</v>
      </c>
      <c r="K667" s="28">
        <v>110210440</v>
      </c>
      <c r="L667" s="47">
        <v>610</v>
      </c>
      <c r="M667" s="26">
        <v>1058800</v>
      </c>
      <c r="N667" s="26">
        <v>843500</v>
      </c>
      <c r="O667" s="26">
        <v>892500</v>
      </c>
      <c r="P667" s="26">
        <v>892500</v>
      </c>
      <c r="Q667" s="26">
        <v>892500</v>
      </c>
      <c r="R667" s="4"/>
    </row>
    <row r="668" spans="1:18" x14ac:dyDescent="0.2">
      <c r="A668" s="38"/>
      <c r="B668" s="21" t="s">
        <v>220</v>
      </c>
      <c r="C668" s="18">
        <v>303030001</v>
      </c>
      <c r="D668" s="27"/>
      <c r="E668" s="20"/>
      <c r="F668" s="20"/>
      <c r="G668" s="53"/>
      <c r="H668" s="53"/>
      <c r="I668" s="53"/>
      <c r="J668" s="22">
        <v>702</v>
      </c>
      <c r="K668" s="28">
        <v>110210440</v>
      </c>
      <c r="L668" s="47">
        <v>620</v>
      </c>
      <c r="M668" s="26">
        <v>41100</v>
      </c>
      <c r="N668" s="26">
        <v>39200</v>
      </c>
      <c r="O668" s="26">
        <v>38300</v>
      </c>
      <c r="P668" s="25">
        <v>38300</v>
      </c>
      <c r="Q668" s="25">
        <v>38300</v>
      </c>
      <c r="R668" s="4"/>
    </row>
    <row r="669" spans="1:18" x14ac:dyDescent="0.2">
      <c r="A669" s="38"/>
      <c r="B669" s="21" t="s">
        <v>220</v>
      </c>
      <c r="C669" s="18">
        <v>303030001</v>
      </c>
      <c r="D669" s="27"/>
      <c r="E669" s="20"/>
      <c r="F669" s="20"/>
      <c r="G669" s="53"/>
      <c r="H669" s="53"/>
      <c r="I669" s="53"/>
      <c r="J669" s="22">
        <v>709</v>
      </c>
      <c r="K669" s="23">
        <v>110710830</v>
      </c>
      <c r="L669" s="47">
        <v>300</v>
      </c>
      <c r="M669" s="26">
        <v>0</v>
      </c>
      <c r="N669" s="26">
        <v>0</v>
      </c>
      <c r="O669" s="26">
        <v>540000</v>
      </c>
      <c r="P669" s="26">
        <v>0</v>
      </c>
      <c r="Q669" s="26">
        <v>0</v>
      </c>
    </row>
    <row r="670" spans="1:18" x14ac:dyDescent="0.2">
      <c r="A670" s="38"/>
      <c r="B670" s="21" t="s">
        <v>220</v>
      </c>
      <c r="C670" s="18">
        <v>303030001</v>
      </c>
      <c r="D670" s="27"/>
      <c r="E670" s="20"/>
      <c r="F670" s="20"/>
      <c r="G670" s="53"/>
      <c r="H670" s="53"/>
      <c r="I670" s="53"/>
      <c r="J670" s="22">
        <v>702</v>
      </c>
      <c r="K670" s="28">
        <v>110210840</v>
      </c>
      <c r="L670" s="47">
        <v>610</v>
      </c>
      <c r="M670" s="26">
        <v>0</v>
      </c>
      <c r="N670" s="26">
        <v>0</v>
      </c>
      <c r="O670" s="26">
        <v>1343800</v>
      </c>
      <c r="P670" s="26">
        <v>0</v>
      </c>
      <c r="Q670" s="26">
        <v>0</v>
      </c>
      <c r="R670" s="4"/>
    </row>
    <row r="671" spans="1:18" x14ac:dyDescent="0.2">
      <c r="A671" s="38"/>
      <c r="B671" s="21" t="s">
        <v>220</v>
      </c>
      <c r="C671" s="18">
        <v>303030001</v>
      </c>
      <c r="D671" s="27"/>
      <c r="E671" s="20"/>
      <c r="F671" s="20"/>
      <c r="G671" s="53"/>
      <c r="H671" s="53"/>
      <c r="I671" s="53"/>
      <c r="J671" s="22">
        <v>702</v>
      </c>
      <c r="K671" s="28">
        <v>110210840</v>
      </c>
      <c r="L671" s="47">
        <v>620</v>
      </c>
      <c r="M671" s="26">
        <v>0</v>
      </c>
      <c r="N671" s="26">
        <v>0</v>
      </c>
      <c r="O671" s="26">
        <v>31200</v>
      </c>
      <c r="P671" s="26">
        <v>0</v>
      </c>
      <c r="Q671" s="26">
        <v>0</v>
      </c>
      <c r="R671" s="4"/>
    </row>
    <row r="672" spans="1:18" x14ac:dyDescent="0.2">
      <c r="A672" s="38"/>
      <c r="B672" s="21" t="s">
        <v>213</v>
      </c>
      <c r="C672" s="18">
        <v>303030001</v>
      </c>
      <c r="D672" s="27"/>
      <c r="E672" s="20"/>
      <c r="F672" s="190"/>
      <c r="G672" s="188"/>
      <c r="H672" s="189"/>
      <c r="I672" s="53"/>
      <c r="J672" s="22">
        <v>1006</v>
      </c>
      <c r="K672" s="23">
        <v>270110500</v>
      </c>
      <c r="L672" s="47">
        <v>320</v>
      </c>
      <c r="M672" s="26">
        <v>2216800</v>
      </c>
      <c r="N672" s="26">
        <v>0</v>
      </c>
      <c r="O672" s="26">
        <v>0</v>
      </c>
      <c r="P672" s="26">
        <v>0</v>
      </c>
      <c r="Q672" s="26">
        <v>0</v>
      </c>
      <c r="R672" s="4"/>
    </row>
    <row r="673" spans="1:18" x14ac:dyDescent="0.2">
      <c r="A673" s="38"/>
      <c r="B673" s="21" t="s">
        <v>220</v>
      </c>
      <c r="C673" s="18">
        <v>303030001</v>
      </c>
      <c r="D673" s="27"/>
      <c r="E673" s="20"/>
      <c r="F673" s="190"/>
      <c r="G673" s="188"/>
      <c r="H673" s="189"/>
      <c r="I673" s="53"/>
      <c r="J673" s="22">
        <v>1006</v>
      </c>
      <c r="K673" s="23">
        <v>270110600</v>
      </c>
      <c r="L673" s="47">
        <v>240</v>
      </c>
      <c r="M673" s="26">
        <v>376000</v>
      </c>
      <c r="N673" s="26">
        <v>376000</v>
      </c>
      <c r="O673" s="26">
        <v>0</v>
      </c>
      <c r="P673" s="26">
        <v>0</v>
      </c>
      <c r="Q673" s="26">
        <v>0</v>
      </c>
      <c r="R673" s="4"/>
    </row>
    <row r="674" spans="1:18" ht="27.6" customHeight="1" x14ac:dyDescent="0.2">
      <c r="A674" s="252" t="s">
        <v>593</v>
      </c>
      <c r="B674" s="252"/>
      <c r="C674" s="252"/>
      <c r="D674" s="252"/>
      <c r="E674" s="252"/>
      <c r="F674" s="252"/>
      <c r="G674" s="252"/>
      <c r="H674" s="252"/>
      <c r="I674" s="53" t="s">
        <v>0</v>
      </c>
      <c r="J674" s="221"/>
      <c r="K674" s="221"/>
      <c r="L674" s="226"/>
      <c r="M674" s="191">
        <f t="shared" ref="M674:Q674" si="25">M675</f>
        <v>23361600</v>
      </c>
      <c r="N674" s="191">
        <f t="shared" si="25"/>
        <v>23361400</v>
      </c>
      <c r="O674" s="191">
        <f t="shared" si="25"/>
        <v>0</v>
      </c>
      <c r="P674" s="191">
        <f t="shared" si="25"/>
        <v>0</v>
      </c>
      <c r="Q674" s="191">
        <f t="shared" si="25"/>
        <v>0</v>
      </c>
    </row>
    <row r="675" spans="1:18" s="17" customFormat="1" ht="24" customHeight="1" x14ac:dyDescent="0.25">
      <c r="A675" s="82">
        <v>303000000</v>
      </c>
      <c r="B675" s="11"/>
      <c r="C675" s="12">
        <v>303040001</v>
      </c>
      <c r="D675" s="242" t="s">
        <v>559</v>
      </c>
      <c r="E675" s="242"/>
      <c r="F675" s="242"/>
      <c r="G675" s="59"/>
      <c r="H675" s="59"/>
      <c r="I675" s="59"/>
      <c r="J675" s="13"/>
      <c r="K675" s="14"/>
      <c r="L675" s="46"/>
      <c r="M675" s="15">
        <f>SUM(M679:M680)</f>
        <v>23361600</v>
      </c>
      <c r="N675" s="15">
        <f>SUM(N679:N680)</f>
        <v>23361400</v>
      </c>
      <c r="O675" s="15">
        <f>SUM(O679:O680)</f>
        <v>0</v>
      </c>
      <c r="P675" s="15">
        <f>SUM(P679:P680)</f>
        <v>0</v>
      </c>
      <c r="Q675" s="15">
        <f>SUM(Q679:Q680)</f>
        <v>0</v>
      </c>
      <c r="R675" s="16"/>
    </row>
    <row r="676" spans="1:18" ht="20.399999999999999" x14ac:dyDescent="0.2">
      <c r="A676" s="38"/>
      <c r="B676" s="21"/>
      <c r="C676" s="18">
        <v>303040001</v>
      </c>
      <c r="D676" s="27"/>
      <c r="E676" s="20"/>
      <c r="F676" s="20" t="s">
        <v>233</v>
      </c>
      <c r="G676" s="53" t="s">
        <v>58</v>
      </c>
      <c r="H676" s="54">
        <v>40228</v>
      </c>
      <c r="I676" s="53"/>
      <c r="J676" s="22"/>
      <c r="K676" s="23"/>
      <c r="L676" s="47"/>
      <c r="M676" s="26"/>
      <c r="N676" s="26"/>
      <c r="O676" s="26"/>
      <c r="P676" s="25"/>
      <c r="Q676" s="25"/>
    </row>
    <row r="677" spans="1:18" ht="20.399999999999999" x14ac:dyDescent="0.2">
      <c r="A677" s="38"/>
      <c r="B677" s="21"/>
      <c r="C677" s="18">
        <v>303040001</v>
      </c>
      <c r="D677" s="27"/>
      <c r="E677" s="20"/>
      <c r="F677" s="20" t="s">
        <v>447</v>
      </c>
      <c r="G677" s="53" t="s">
        <v>448</v>
      </c>
      <c r="H677" s="54">
        <v>44832</v>
      </c>
      <c r="I677" s="53"/>
      <c r="J677" s="22"/>
      <c r="K677" s="23"/>
      <c r="L677" s="47"/>
      <c r="M677" s="26"/>
      <c r="N677" s="26"/>
      <c r="O677" s="26"/>
      <c r="P677" s="25"/>
      <c r="Q677" s="25"/>
    </row>
    <row r="678" spans="1:18" ht="48" customHeight="1" x14ac:dyDescent="0.2">
      <c r="A678" s="38"/>
      <c r="B678" s="21"/>
      <c r="C678" s="18">
        <v>303040001</v>
      </c>
      <c r="D678" s="27"/>
      <c r="E678" s="20"/>
      <c r="F678" s="20" t="s">
        <v>567</v>
      </c>
      <c r="G678" s="53" t="s">
        <v>92</v>
      </c>
      <c r="H678" s="54">
        <v>45100</v>
      </c>
      <c r="I678" s="53"/>
      <c r="J678" s="22"/>
      <c r="K678" s="23"/>
      <c r="L678" s="47"/>
      <c r="M678" s="26"/>
      <c r="N678" s="26"/>
      <c r="O678" s="26"/>
      <c r="P678" s="25"/>
      <c r="Q678" s="25"/>
    </row>
    <row r="679" spans="1:18" x14ac:dyDescent="0.2">
      <c r="A679" s="38"/>
      <c r="B679" s="21" t="s">
        <v>213</v>
      </c>
      <c r="C679" s="18">
        <v>303040001</v>
      </c>
      <c r="D679" s="19"/>
      <c r="E679" s="20"/>
      <c r="F679" s="20"/>
      <c r="G679" s="53"/>
      <c r="H679" s="54"/>
      <c r="I679" s="53"/>
      <c r="J679" s="22">
        <v>113</v>
      </c>
      <c r="K679" s="23">
        <v>9620262590</v>
      </c>
      <c r="L679" s="47">
        <v>240</v>
      </c>
      <c r="M679" s="26">
        <v>14332200</v>
      </c>
      <c r="N679" s="26">
        <v>14332100</v>
      </c>
      <c r="O679" s="26">
        <v>0</v>
      </c>
      <c r="P679" s="26">
        <v>0</v>
      </c>
      <c r="Q679" s="26">
        <v>0</v>
      </c>
    </row>
    <row r="680" spans="1:18" x14ac:dyDescent="0.2">
      <c r="A680" s="38"/>
      <c r="B680" s="21" t="s">
        <v>213</v>
      </c>
      <c r="C680" s="18">
        <v>303040001</v>
      </c>
      <c r="D680" s="19"/>
      <c r="E680" s="20"/>
      <c r="F680" s="20"/>
      <c r="G680" s="53"/>
      <c r="H680" s="54"/>
      <c r="I680" s="53"/>
      <c r="J680" s="22">
        <v>113</v>
      </c>
      <c r="K680" s="23">
        <v>9990063690</v>
      </c>
      <c r="L680" s="47">
        <v>240</v>
      </c>
      <c r="M680" s="26">
        <v>9029400</v>
      </c>
      <c r="N680" s="26">
        <v>9029300</v>
      </c>
      <c r="O680" s="26">
        <v>0</v>
      </c>
      <c r="P680" s="26">
        <v>0</v>
      </c>
      <c r="Q680" s="26">
        <v>0</v>
      </c>
    </row>
    <row r="681" spans="1:18" ht="38.4" customHeight="1" x14ac:dyDescent="0.2">
      <c r="A681" s="252" t="s">
        <v>11</v>
      </c>
      <c r="B681" s="252"/>
      <c r="C681" s="252"/>
      <c r="D681" s="252"/>
      <c r="E681" s="252"/>
      <c r="F681" s="252"/>
      <c r="G681" s="252"/>
      <c r="H681" s="252"/>
      <c r="I681" s="53" t="s">
        <v>0</v>
      </c>
      <c r="J681" s="221"/>
      <c r="K681" s="221"/>
      <c r="L681" s="226"/>
      <c r="M681" s="191">
        <f>M682+M686</f>
        <v>311107400</v>
      </c>
      <c r="N681" s="191">
        <f>N682+N686</f>
        <v>307539800</v>
      </c>
      <c r="O681" s="191">
        <f t="shared" ref="O681:Q681" si="26">O682+O686</f>
        <v>314460700</v>
      </c>
      <c r="P681" s="191">
        <f t="shared" si="26"/>
        <v>283836500</v>
      </c>
      <c r="Q681" s="191">
        <f t="shared" si="26"/>
        <v>232750800</v>
      </c>
    </row>
    <row r="682" spans="1:18" ht="19.2" customHeight="1" x14ac:dyDescent="0.2">
      <c r="A682" s="252" t="s">
        <v>10</v>
      </c>
      <c r="B682" s="252"/>
      <c r="C682" s="252"/>
      <c r="D682" s="252"/>
      <c r="E682" s="252"/>
      <c r="F682" s="252"/>
      <c r="G682" s="252"/>
      <c r="H682" s="252"/>
      <c r="I682" s="53" t="s">
        <v>0</v>
      </c>
      <c r="J682" s="255"/>
      <c r="K682" s="255"/>
      <c r="L682" s="255"/>
      <c r="M682" s="191">
        <f t="shared" ref="M682:Q682" si="27">M683</f>
        <v>27600</v>
      </c>
      <c r="N682" s="191">
        <f t="shared" si="27"/>
        <v>12500</v>
      </c>
      <c r="O682" s="191">
        <f t="shared" si="27"/>
        <v>28400</v>
      </c>
      <c r="P682" s="191">
        <f t="shared" si="27"/>
        <v>24800</v>
      </c>
      <c r="Q682" s="191">
        <f t="shared" si="27"/>
        <v>23700</v>
      </c>
    </row>
    <row r="683" spans="1:18" s="17" customFormat="1" ht="10.8" x14ac:dyDescent="0.25">
      <c r="A683" s="82">
        <v>304000000</v>
      </c>
      <c r="B683" s="11"/>
      <c r="C683" s="12">
        <v>304010002</v>
      </c>
      <c r="D683" s="242" t="s">
        <v>594</v>
      </c>
      <c r="E683" s="242"/>
      <c r="F683" s="242"/>
      <c r="G683" s="59"/>
      <c r="H683" s="59"/>
      <c r="I683" s="59"/>
      <c r="J683" s="13"/>
      <c r="K683" s="14"/>
      <c r="L683" s="46"/>
      <c r="M683" s="15">
        <f t="shared" ref="M683:P683" si="28">SUM(M685)</f>
        <v>27600</v>
      </c>
      <c r="N683" s="15">
        <f t="shared" ref="N683" si="29">SUM(N685)</f>
        <v>12500</v>
      </c>
      <c r="O683" s="15">
        <f t="shared" si="28"/>
        <v>28400</v>
      </c>
      <c r="P683" s="15">
        <f t="shared" si="28"/>
        <v>24800</v>
      </c>
      <c r="Q683" s="15">
        <f t="shared" ref="Q683" si="30">SUM(Q685)</f>
        <v>23700</v>
      </c>
      <c r="R683" s="16"/>
    </row>
    <row r="684" spans="1:18" x14ac:dyDescent="0.2">
      <c r="A684" s="38"/>
      <c r="B684" s="21"/>
      <c r="C684" s="18">
        <v>304010002</v>
      </c>
      <c r="D684" s="27"/>
      <c r="E684" s="20"/>
      <c r="F684" s="20" t="s">
        <v>329</v>
      </c>
      <c r="G684" s="53" t="s">
        <v>192</v>
      </c>
      <c r="H684" s="54">
        <v>42823</v>
      </c>
      <c r="I684" s="53"/>
      <c r="J684" s="22"/>
      <c r="K684" s="23"/>
      <c r="L684" s="47"/>
      <c r="M684" s="26"/>
      <c r="N684" s="26"/>
      <c r="O684" s="26"/>
      <c r="P684" s="25"/>
      <c r="Q684" s="25"/>
    </row>
    <row r="685" spans="1:18" x14ac:dyDescent="0.2">
      <c r="A685" s="38"/>
      <c r="B685" s="21" t="s">
        <v>213</v>
      </c>
      <c r="C685" s="18">
        <v>304010002</v>
      </c>
      <c r="D685" s="27"/>
      <c r="E685" s="20"/>
      <c r="F685" s="20"/>
      <c r="G685" s="53"/>
      <c r="H685" s="53"/>
      <c r="I685" s="53"/>
      <c r="J685" s="22">
        <v>105</v>
      </c>
      <c r="K685" s="23">
        <v>7290051200</v>
      </c>
      <c r="L685" s="47">
        <v>240</v>
      </c>
      <c r="M685" s="26">
        <v>27600</v>
      </c>
      <c r="N685" s="26">
        <v>12500</v>
      </c>
      <c r="O685" s="26">
        <v>28400</v>
      </c>
      <c r="P685" s="25">
        <v>24800</v>
      </c>
      <c r="Q685" s="25">
        <v>23700</v>
      </c>
    </row>
    <row r="686" spans="1:18" ht="17.399999999999999" customHeight="1" x14ac:dyDescent="0.2">
      <c r="A686" s="252" t="s">
        <v>8</v>
      </c>
      <c r="B686" s="252"/>
      <c r="C686" s="252"/>
      <c r="D686" s="252"/>
      <c r="E686" s="252"/>
      <c r="F686" s="252"/>
      <c r="G686" s="252"/>
      <c r="H686" s="252"/>
      <c r="I686" s="53" t="s">
        <v>0</v>
      </c>
      <c r="J686" s="221"/>
      <c r="K686" s="221"/>
      <c r="L686" s="226"/>
      <c r="M686" s="191">
        <f>M703+M687+M726+M731+M736+M742+M747+M761+M772+M776+M780+M722</f>
        <v>311079800</v>
      </c>
      <c r="N686" s="191">
        <f>N703+N687+N726+N731+N736+N742+N747+N761+N772+N776+N780+N722</f>
        <v>307527300</v>
      </c>
      <c r="O686" s="191">
        <f>O703+O687+O726+O731+O736+O742+O747+O761+O772+O776+O780+O722</f>
        <v>314432300</v>
      </c>
      <c r="P686" s="191">
        <f>P703+P687+P726+P731+P736+P742+P747+P761+P772+P776+P780+P722</f>
        <v>283811700</v>
      </c>
      <c r="Q686" s="191">
        <f>Q703+Q687+Q726+Q731+Q736+Q742+Q747+Q761+Q772+Q776+Q780+Q722</f>
        <v>232727100</v>
      </c>
    </row>
    <row r="687" spans="1:18" s="17" customFormat="1" ht="56.4" customHeight="1" x14ac:dyDescent="0.25">
      <c r="A687" s="82">
        <v>304000000</v>
      </c>
      <c r="B687" s="11"/>
      <c r="C687" s="12">
        <v>304020001</v>
      </c>
      <c r="D687" s="242" t="s">
        <v>595</v>
      </c>
      <c r="E687" s="242"/>
      <c r="F687" s="242"/>
      <c r="G687" s="59"/>
      <c r="H687" s="59"/>
      <c r="I687" s="59"/>
      <c r="J687" s="13"/>
      <c r="K687" s="14"/>
      <c r="L687" s="46"/>
      <c r="M687" s="15">
        <f>SUM(M697:M702)</f>
        <v>11196500</v>
      </c>
      <c r="N687" s="15">
        <f>SUM(N697:N702)</f>
        <v>11096300</v>
      </c>
      <c r="O687" s="15">
        <f>SUM(O697:O702)</f>
        <v>11275900</v>
      </c>
      <c r="P687" s="15">
        <f>SUM(P697:P702)</f>
        <v>11610600</v>
      </c>
      <c r="Q687" s="15">
        <f>SUM(Q697:Q702)</f>
        <v>11610600</v>
      </c>
      <c r="R687" s="16"/>
    </row>
    <row r="688" spans="1:18" ht="30.6" x14ac:dyDescent="0.2">
      <c r="A688" s="38">
        <v>304000000</v>
      </c>
      <c r="B688" s="21"/>
      <c r="C688" s="18">
        <v>304020001</v>
      </c>
      <c r="D688" s="27"/>
      <c r="E688" s="20"/>
      <c r="F688" s="20" t="s">
        <v>57</v>
      </c>
      <c r="G688" s="53" t="s">
        <v>59</v>
      </c>
      <c r="H688" s="54">
        <v>42005</v>
      </c>
      <c r="I688" s="54"/>
      <c r="J688" s="22"/>
      <c r="K688" s="23"/>
      <c r="L688" s="47"/>
      <c r="M688" s="26"/>
      <c r="N688" s="26"/>
      <c r="O688" s="26"/>
      <c r="P688" s="25"/>
      <c r="Q688" s="25"/>
    </row>
    <row r="689" spans="1:18" ht="30.6" x14ac:dyDescent="0.2">
      <c r="A689" s="38"/>
      <c r="B689" s="21"/>
      <c r="C689" s="18">
        <v>304020001</v>
      </c>
      <c r="D689" s="27"/>
      <c r="E689" s="20"/>
      <c r="F689" s="20" t="s">
        <v>141</v>
      </c>
      <c r="G689" s="53" t="s">
        <v>144</v>
      </c>
      <c r="H689" s="54">
        <v>42005</v>
      </c>
      <c r="I689" s="54"/>
      <c r="J689" s="22"/>
      <c r="K689" s="23"/>
      <c r="L689" s="47"/>
      <c r="M689" s="26"/>
      <c r="N689" s="26"/>
      <c r="O689" s="26"/>
      <c r="P689" s="25"/>
      <c r="Q689" s="25"/>
    </row>
    <row r="690" spans="1:18" ht="20.399999999999999" x14ac:dyDescent="0.2">
      <c r="A690" s="38"/>
      <c r="B690" s="21"/>
      <c r="C690" s="18">
        <v>304020001</v>
      </c>
      <c r="D690" s="27"/>
      <c r="E690" s="20"/>
      <c r="F690" s="29" t="s">
        <v>262</v>
      </c>
      <c r="G690" s="55" t="s">
        <v>150</v>
      </c>
      <c r="H690" s="56">
        <v>39870</v>
      </c>
      <c r="I690" s="53"/>
      <c r="J690" s="22"/>
      <c r="K690" s="23"/>
      <c r="L690" s="47"/>
      <c r="M690" s="26"/>
      <c r="N690" s="26"/>
      <c r="O690" s="26"/>
      <c r="P690" s="25"/>
      <c r="Q690" s="25"/>
    </row>
    <row r="691" spans="1:18" ht="20.399999999999999" x14ac:dyDescent="0.2">
      <c r="A691" s="38"/>
      <c r="B691" s="21"/>
      <c r="C691" s="18">
        <v>304020001</v>
      </c>
      <c r="D691" s="27"/>
      <c r="E691" s="20"/>
      <c r="F691" s="29" t="s">
        <v>179</v>
      </c>
      <c r="G691" s="55" t="s">
        <v>150</v>
      </c>
      <c r="H691" s="56">
        <v>41786</v>
      </c>
      <c r="I691" s="53"/>
      <c r="J691" s="22"/>
      <c r="K691" s="23"/>
      <c r="L691" s="47"/>
      <c r="M691" s="26"/>
      <c r="N691" s="26"/>
      <c r="O691" s="26"/>
      <c r="P691" s="25"/>
      <c r="Q691" s="25"/>
    </row>
    <row r="692" spans="1:18" ht="30.6" x14ac:dyDescent="0.2">
      <c r="A692" s="38"/>
      <c r="B692" s="21"/>
      <c r="C692" s="18">
        <v>304020001</v>
      </c>
      <c r="D692" s="27"/>
      <c r="E692" s="20"/>
      <c r="F692" s="29" t="s">
        <v>397</v>
      </c>
      <c r="G692" s="55" t="s">
        <v>194</v>
      </c>
      <c r="H692" s="56">
        <v>44562</v>
      </c>
      <c r="I692" s="54">
        <v>44926</v>
      </c>
      <c r="J692" s="22"/>
      <c r="K692" s="23"/>
      <c r="L692" s="47"/>
      <c r="M692" s="26"/>
      <c r="N692" s="26"/>
      <c r="O692" s="26"/>
      <c r="P692" s="25"/>
      <c r="Q692" s="25"/>
    </row>
    <row r="693" spans="1:18" ht="30.6" x14ac:dyDescent="0.2">
      <c r="A693" s="38"/>
      <c r="B693" s="21"/>
      <c r="C693" s="18">
        <v>304020001</v>
      </c>
      <c r="D693" s="27"/>
      <c r="E693" s="20"/>
      <c r="F693" s="194" t="s">
        <v>544</v>
      </c>
      <c r="G693" s="55" t="s">
        <v>150</v>
      </c>
      <c r="H693" s="56">
        <v>44927</v>
      </c>
      <c r="I693" s="54">
        <v>45291</v>
      </c>
      <c r="J693" s="22"/>
      <c r="K693" s="23"/>
      <c r="L693" s="47"/>
      <c r="M693" s="26"/>
      <c r="N693" s="26"/>
      <c r="O693" s="26"/>
      <c r="P693" s="25"/>
      <c r="Q693" s="25"/>
    </row>
    <row r="694" spans="1:18" ht="30.6" x14ac:dyDescent="0.2">
      <c r="A694" s="38"/>
      <c r="B694" s="21"/>
      <c r="C694" s="18">
        <v>304020001</v>
      </c>
      <c r="D694" s="27"/>
      <c r="E694" s="20"/>
      <c r="F694" s="194" t="s">
        <v>545</v>
      </c>
      <c r="G694" s="55" t="s">
        <v>150</v>
      </c>
      <c r="H694" s="56">
        <v>44562</v>
      </c>
      <c r="I694" s="54">
        <v>44926</v>
      </c>
      <c r="J694" s="22"/>
      <c r="K694" s="23"/>
      <c r="L694" s="47"/>
      <c r="M694" s="26"/>
      <c r="N694" s="26"/>
      <c r="O694" s="26"/>
      <c r="P694" s="25"/>
      <c r="Q694" s="25"/>
    </row>
    <row r="695" spans="1:18" ht="30.6" x14ac:dyDescent="0.2">
      <c r="A695" s="38"/>
      <c r="B695" s="21"/>
      <c r="C695" s="18">
        <v>304020001</v>
      </c>
      <c r="D695" s="27"/>
      <c r="E695" s="20"/>
      <c r="F695" s="29" t="s">
        <v>397</v>
      </c>
      <c r="G695" s="55" t="s">
        <v>194</v>
      </c>
      <c r="H695" s="56">
        <v>44562</v>
      </c>
      <c r="I695" s="54">
        <v>44926</v>
      </c>
      <c r="J695" s="22"/>
      <c r="K695" s="23"/>
      <c r="L695" s="47"/>
      <c r="M695" s="26"/>
      <c r="N695" s="26"/>
      <c r="O695" s="26"/>
      <c r="P695" s="25"/>
      <c r="Q695" s="25"/>
    </row>
    <row r="696" spans="1:18" ht="40.799999999999997" x14ac:dyDescent="0.2">
      <c r="A696" s="38"/>
      <c r="B696" s="21"/>
      <c r="C696" s="18">
        <v>304020001</v>
      </c>
      <c r="D696" s="27"/>
      <c r="E696" s="20"/>
      <c r="F696" s="29" t="s">
        <v>536</v>
      </c>
      <c r="G696" s="55" t="s">
        <v>150</v>
      </c>
      <c r="H696" s="56">
        <v>44927</v>
      </c>
      <c r="I696" s="54">
        <v>45291</v>
      </c>
      <c r="J696" s="22"/>
      <c r="K696" s="23"/>
      <c r="L696" s="47"/>
      <c r="M696" s="26"/>
      <c r="N696" s="26"/>
      <c r="O696" s="26"/>
      <c r="P696" s="25"/>
      <c r="Q696" s="25"/>
    </row>
    <row r="697" spans="1:18" x14ac:dyDescent="0.2">
      <c r="A697" s="38"/>
      <c r="B697" s="21" t="s">
        <v>213</v>
      </c>
      <c r="C697" s="18">
        <v>304020001</v>
      </c>
      <c r="D697" s="27"/>
      <c r="E697" s="20"/>
      <c r="F697" s="52"/>
      <c r="G697" s="114"/>
      <c r="H697" s="114"/>
      <c r="I697" s="114"/>
      <c r="J697" s="22">
        <v>104</v>
      </c>
      <c r="K697" s="23">
        <v>230269190</v>
      </c>
      <c r="L697" s="47">
        <v>120</v>
      </c>
      <c r="M697" s="26">
        <v>5908000</v>
      </c>
      <c r="N697" s="26">
        <v>5907400</v>
      </c>
      <c r="O697" s="26">
        <v>5821800</v>
      </c>
      <c r="P697" s="25">
        <v>5994600</v>
      </c>
      <c r="Q697" s="25">
        <v>5994600</v>
      </c>
    </row>
    <row r="698" spans="1:18" x14ac:dyDescent="0.2">
      <c r="A698" s="38"/>
      <c r="B698" s="21" t="s">
        <v>213</v>
      </c>
      <c r="C698" s="18">
        <v>304020001</v>
      </c>
      <c r="D698" s="27"/>
      <c r="E698" s="20"/>
      <c r="F698" s="52"/>
      <c r="G698" s="114"/>
      <c r="H698" s="114"/>
      <c r="I698" s="114"/>
      <c r="J698" s="22">
        <v>104</v>
      </c>
      <c r="K698" s="23">
        <v>230269180</v>
      </c>
      <c r="L698" s="47">
        <v>120</v>
      </c>
      <c r="M698" s="26">
        <v>533100</v>
      </c>
      <c r="N698" s="26">
        <v>530600</v>
      </c>
      <c r="O698" s="26">
        <v>518400</v>
      </c>
      <c r="P698" s="26">
        <v>533800</v>
      </c>
      <c r="Q698" s="26">
        <v>533800</v>
      </c>
    </row>
    <row r="699" spans="1:18" x14ac:dyDescent="0.2">
      <c r="A699" s="38"/>
      <c r="B699" s="21" t="s">
        <v>213</v>
      </c>
      <c r="C699" s="18">
        <v>304020001</v>
      </c>
      <c r="D699" s="27"/>
      <c r="E699" s="20"/>
      <c r="F699" s="52"/>
      <c r="G699" s="114"/>
      <c r="H699" s="114"/>
      <c r="I699" s="114"/>
      <c r="J699" s="22">
        <v>104</v>
      </c>
      <c r="K699" s="23">
        <v>230269170</v>
      </c>
      <c r="L699" s="47">
        <v>120</v>
      </c>
      <c r="M699" s="26">
        <v>956900</v>
      </c>
      <c r="N699" s="26">
        <v>874800</v>
      </c>
      <c r="O699" s="26">
        <v>995200</v>
      </c>
      <c r="P699" s="25">
        <v>1024600</v>
      </c>
      <c r="Q699" s="25">
        <v>1024600</v>
      </c>
    </row>
    <row r="700" spans="1:18" x14ac:dyDescent="0.2">
      <c r="A700" s="38"/>
      <c r="B700" s="21" t="s">
        <v>213</v>
      </c>
      <c r="C700" s="18">
        <v>304020001</v>
      </c>
      <c r="D700" s="27"/>
      <c r="E700" s="20"/>
      <c r="F700" s="20"/>
      <c r="G700" s="53"/>
      <c r="H700" s="53"/>
      <c r="I700" s="53"/>
      <c r="J700" s="22">
        <v>104</v>
      </c>
      <c r="K700" s="23">
        <v>230269200</v>
      </c>
      <c r="L700" s="47">
        <v>120</v>
      </c>
      <c r="M700" s="26">
        <v>2770000</v>
      </c>
      <c r="N700" s="26">
        <v>2755000</v>
      </c>
      <c r="O700" s="26">
        <v>2903800</v>
      </c>
      <c r="P700" s="26">
        <v>2990200</v>
      </c>
      <c r="Q700" s="26">
        <v>2990200</v>
      </c>
    </row>
    <row r="701" spans="1:18" x14ac:dyDescent="0.2">
      <c r="A701" s="38"/>
      <c r="B701" s="21" t="s">
        <v>214</v>
      </c>
      <c r="C701" s="18">
        <v>304020001</v>
      </c>
      <c r="D701" s="27"/>
      <c r="E701" s="20"/>
      <c r="F701" s="20"/>
      <c r="G701" s="53"/>
      <c r="H701" s="53"/>
      <c r="I701" s="53"/>
      <c r="J701" s="22">
        <v>113</v>
      </c>
      <c r="K701" s="23">
        <v>330260870</v>
      </c>
      <c r="L701" s="47">
        <v>120</v>
      </c>
      <c r="M701" s="26">
        <v>530000</v>
      </c>
      <c r="N701" s="26">
        <v>530000</v>
      </c>
      <c r="O701" s="26">
        <v>518300</v>
      </c>
      <c r="P701" s="26">
        <v>533600</v>
      </c>
      <c r="Q701" s="26">
        <v>533600</v>
      </c>
    </row>
    <row r="702" spans="1:18" x14ac:dyDescent="0.2">
      <c r="A702" s="38"/>
      <c r="B702" s="21" t="s">
        <v>211</v>
      </c>
      <c r="C702" s="18">
        <v>304020001</v>
      </c>
      <c r="D702" s="27"/>
      <c r="E702" s="20"/>
      <c r="F702" s="20"/>
      <c r="G702" s="53"/>
      <c r="H702" s="53"/>
      <c r="I702" s="53"/>
      <c r="J702" s="22">
        <v>405</v>
      </c>
      <c r="K702" s="23">
        <v>1210160910</v>
      </c>
      <c r="L702" s="47">
        <v>120</v>
      </c>
      <c r="M702" s="26">
        <v>498500</v>
      </c>
      <c r="N702" s="26">
        <v>498500</v>
      </c>
      <c r="O702" s="26">
        <v>518400</v>
      </c>
      <c r="P702" s="26">
        <v>533800</v>
      </c>
      <c r="Q702" s="26">
        <v>533800</v>
      </c>
    </row>
    <row r="703" spans="1:18" s="17" customFormat="1" ht="112.8" customHeight="1" x14ac:dyDescent="0.25">
      <c r="A703" s="82">
        <v>304000000</v>
      </c>
      <c r="B703" s="11"/>
      <c r="C703" s="12">
        <v>304020002</v>
      </c>
      <c r="D703" s="242" t="s">
        <v>596</v>
      </c>
      <c r="E703" s="242"/>
      <c r="F703" s="242"/>
      <c r="G703" s="59"/>
      <c r="H703" s="59"/>
      <c r="I703" s="59"/>
      <c r="J703" s="13"/>
      <c r="K703" s="14"/>
      <c r="L703" s="46"/>
      <c r="M703" s="15">
        <f>SUM(M710:M721)</f>
        <v>4539800</v>
      </c>
      <c r="N703" s="15">
        <f>SUM(N710:N721)</f>
        <v>4286400</v>
      </c>
      <c r="O703" s="15">
        <f>SUM(O710:O721)</f>
        <v>5025400</v>
      </c>
      <c r="P703" s="15">
        <f>SUM(P710:P721)</f>
        <v>5126500</v>
      </c>
      <c r="Q703" s="15">
        <f>SUM(Q710:Q721)</f>
        <v>5126500</v>
      </c>
      <c r="R703" s="16"/>
    </row>
    <row r="704" spans="1:18" ht="30.6" x14ac:dyDescent="0.2">
      <c r="A704" s="38"/>
      <c r="B704" s="21"/>
      <c r="C704" s="18">
        <v>304020002</v>
      </c>
      <c r="D704" s="27"/>
      <c r="E704" s="20"/>
      <c r="F704" s="20" t="s">
        <v>57</v>
      </c>
      <c r="G704" s="53" t="s">
        <v>59</v>
      </c>
      <c r="H704" s="54">
        <v>42005</v>
      </c>
      <c r="I704" s="54"/>
      <c r="J704" s="22"/>
      <c r="K704" s="23"/>
      <c r="L704" s="47"/>
      <c r="M704" s="26"/>
      <c r="N704" s="26"/>
      <c r="O704" s="26"/>
      <c r="P704" s="25"/>
      <c r="Q704" s="25"/>
    </row>
    <row r="705" spans="1:18" ht="30.6" x14ac:dyDescent="0.2">
      <c r="A705" s="38"/>
      <c r="B705" s="21"/>
      <c r="C705" s="18">
        <v>304020002</v>
      </c>
      <c r="D705" s="27"/>
      <c r="E705" s="20"/>
      <c r="F705" s="20" t="s">
        <v>141</v>
      </c>
      <c r="G705" s="53" t="s">
        <v>144</v>
      </c>
      <c r="H705" s="54">
        <v>42005</v>
      </c>
      <c r="I705" s="54"/>
      <c r="J705" s="22"/>
      <c r="K705" s="23"/>
      <c r="L705" s="47"/>
      <c r="M705" s="26"/>
      <c r="N705" s="26"/>
      <c r="O705" s="26"/>
      <c r="P705" s="25"/>
      <c r="Q705" s="25"/>
    </row>
    <row r="706" spans="1:18" ht="20.399999999999999" x14ac:dyDescent="0.2">
      <c r="A706" s="38"/>
      <c r="B706" s="21"/>
      <c r="C706" s="18">
        <v>304020002</v>
      </c>
      <c r="D706" s="27"/>
      <c r="E706" s="20"/>
      <c r="F706" s="29" t="s">
        <v>262</v>
      </c>
      <c r="G706" s="55" t="s">
        <v>150</v>
      </c>
      <c r="H706" s="56">
        <v>39870</v>
      </c>
      <c r="I706" s="53"/>
      <c r="J706" s="22"/>
      <c r="K706" s="23"/>
      <c r="L706" s="47"/>
      <c r="M706" s="26"/>
      <c r="N706" s="26"/>
      <c r="O706" s="26"/>
      <c r="P706" s="25"/>
      <c r="Q706" s="25"/>
    </row>
    <row r="707" spans="1:18" ht="20.399999999999999" x14ac:dyDescent="0.2">
      <c r="A707" s="38"/>
      <c r="B707" s="21"/>
      <c r="C707" s="18">
        <v>304020002</v>
      </c>
      <c r="D707" s="27"/>
      <c r="E707" s="20"/>
      <c r="F707" s="29" t="s">
        <v>179</v>
      </c>
      <c r="G707" s="55" t="s">
        <v>150</v>
      </c>
      <c r="H707" s="56">
        <v>41786</v>
      </c>
      <c r="I707" s="53"/>
      <c r="J707" s="22"/>
      <c r="K707" s="23"/>
      <c r="L707" s="47"/>
      <c r="M707" s="26"/>
      <c r="N707" s="26"/>
      <c r="O707" s="26"/>
      <c r="P707" s="25"/>
      <c r="Q707" s="25"/>
    </row>
    <row r="708" spans="1:18" ht="34.200000000000003" customHeight="1" x14ac:dyDescent="0.2">
      <c r="A708" s="38"/>
      <c r="B708" s="21"/>
      <c r="C708" s="18">
        <v>304020002</v>
      </c>
      <c r="D708" s="27"/>
      <c r="E708" s="20"/>
      <c r="F708" s="194" t="s">
        <v>544</v>
      </c>
      <c r="G708" s="55" t="s">
        <v>150</v>
      </c>
      <c r="H708" s="56">
        <v>44927</v>
      </c>
      <c r="I708" s="54">
        <v>45291</v>
      </c>
      <c r="J708" s="22"/>
      <c r="K708" s="23"/>
      <c r="L708" s="47"/>
      <c r="M708" s="26"/>
      <c r="N708" s="26"/>
      <c r="O708" s="26"/>
      <c r="P708" s="25"/>
      <c r="Q708" s="25"/>
    </row>
    <row r="709" spans="1:18" ht="51.6" customHeight="1" x14ac:dyDescent="0.2">
      <c r="A709" s="38"/>
      <c r="B709" s="21"/>
      <c r="C709" s="18">
        <v>304020002</v>
      </c>
      <c r="D709" s="27"/>
      <c r="E709" s="20"/>
      <c r="F709" s="29" t="s">
        <v>536</v>
      </c>
      <c r="G709" s="55" t="s">
        <v>150</v>
      </c>
      <c r="H709" s="56">
        <v>44927</v>
      </c>
      <c r="I709" s="54">
        <v>45291</v>
      </c>
      <c r="J709" s="22"/>
      <c r="K709" s="23"/>
      <c r="L709" s="47"/>
      <c r="M709" s="26"/>
      <c r="N709" s="26"/>
      <c r="O709" s="26"/>
      <c r="P709" s="25"/>
      <c r="Q709" s="25"/>
    </row>
    <row r="710" spans="1:18" x14ac:dyDescent="0.2">
      <c r="A710" s="38"/>
      <c r="B710" s="21" t="s">
        <v>213</v>
      </c>
      <c r="C710" s="18">
        <v>304020002</v>
      </c>
      <c r="D710" s="27"/>
      <c r="E710" s="20"/>
      <c r="F710" s="52"/>
      <c r="G710" s="114"/>
      <c r="H710" s="114"/>
      <c r="I710" s="114"/>
      <c r="J710" s="22">
        <v>104</v>
      </c>
      <c r="K710" s="23">
        <v>230269190</v>
      </c>
      <c r="L710" s="47">
        <v>120</v>
      </c>
      <c r="M710" s="26">
        <v>1814100</v>
      </c>
      <c r="N710" s="26">
        <v>1775300</v>
      </c>
      <c r="O710" s="26">
        <v>1758200</v>
      </c>
      <c r="P710" s="25">
        <v>1810400</v>
      </c>
      <c r="Q710" s="25">
        <v>1810400</v>
      </c>
      <c r="R710" s="4"/>
    </row>
    <row r="711" spans="1:18" x14ac:dyDescent="0.2">
      <c r="A711" s="38"/>
      <c r="B711" s="21" t="s">
        <v>213</v>
      </c>
      <c r="C711" s="18">
        <v>304020002</v>
      </c>
      <c r="D711" s="27"/>
      <c r="E711" s="20"/>
      <c r="F711" s="20"/>
      <c r="G711" s="53"/>
      <c r="H711" s="53"/>
      <c r="I711" s="53"/>
      <c r="J711" s="22">
        <v>104</v>
      </c>
      <c r="K711" s="23">
        <v>230269180</v>
      </c>
      <c r="L711" s="47">
        <v>120</v>
      </c>
      <c r="M711" s="26">
        <v>160900</v>
      </c>
      <c r="N711" s="26">
        <v>157900</v>
      </c>
      <c r="O711" s="26">
        <v>156600</v>
      </c>
      <c r="P711" s="25">
        <v>161200</v>
      </c>
      <c r="Q711" s="25">
        <v>161200</v>
      </c>
      <c r="R711" s="4"/>
    </row>
    <row r="712" spans="1:18" x14ac:dyDescent="0.2">
      <c r="A712" s="38"/>
      <c r="B712" s="21" t="s">
        <v>213</v>
      </c>
      <c r="C712" s="18">
        <v>304020002</v>
      </c>
      <c r="D712" s="27"/>
      <c r="E712" s="20"/>
      <c r="F712" s="20"/>
      <c r="G712" s="53"/>
      <c r="H712" s="53"/>
      <c r="I712" s="53"/>
      <c r="J712" s="22">
        <v>104</v>
      </c>
      <c r="K712" s="23">
        <v>230269170</v>
      </c>
      <c r="L712" s="47">
        <v>120</v>
      </c>
      <c r="M712" s="26">
        <v>289000</v>
      </c>
      <c r="N712" s="26">
        <v>259600</v>
      </c>
      <c r="O712" s="26">
        <v>300500</v>
      </c>
      <c r="P712" s="25">
        <v>309500</v>
      </c>
      <c r="Q712" s="25">
        <v>309500</v>
      </c>
      <c r="R712" s="4"/>
    </row>
    <row r="713" spans="1:18" x14ac:dyDescent="0.2">
      <c r="A713" s="38"/>
      <c r="B713" s="21" t="s">
        <v>213</v>
      </c>
      <c r="C713" s="18">
        <v>304020002</v>
      </c>
      <c r="D713" s="27"/>
      <c r="E713" s="20"/>
      <c r="F713" s="20"/>
      <c r="G713" s="53"/>
      <c r="H713" s="53"/>
      <c r="I713" s="53"/>
      <c r="J713" s="22">
        <v>104</v>
      </c>
      <c r="K713" s="23">
        <v>230269200</v>
      </c>
      <c r="L713" s="47">
        <v>120</v>
      </c>
      <c r="M713" s="26">
        <v>865600</v>
      </c>
      <c r="N713" s="26">
        <v>852100</v>
      </c>
      <c r="O713" s="26">
        <v>877000</v>
      </c>
      <c r="P713" s="25">
        <v>903000</v>
      </c>
      <c r="Q713" s="25">
        <v>903000</v>
      </c>
      <c r="R713" s="4"/>
    </row>
    <row r="714" spans="1:18" x14ac:dyDescent="0.2">
      <c r="A714" s="38"/>
      <c r="B714" s="21" t="s">
        <v>213</v>
      </c>
      <c r="C714" s="18">
        <v>304020002</v>
      </c>
      <c r="D714" s="27"/>
      <c r="E714" s="20"/>
      <c r="F714" s="20"/>
      <c r="G714" s="53"/>
      <c r="H714" s="53"/>
      <c r="I714" s="53"/>
      <c r="J714" s="22">
        <v>104</v>
      </c>
      <c r="K714" s="23">
        <v>230269190</v>
      </c>
      <c r="L714" s="47">
        <v>240</v>
      </c>
      <c r="M714" s="26">
        <v>375900</v>
      </c>
      <c r="N714" s="26">
        <v>347800</v>
      </c>
      <c r="O714" s="26">
        <v>810000</v>
      </c>
      <c r="P714" s="25">
        <v>810000</v>
      </c>
      <c r="Q714" s="25">
        <v>810000</v>
      </c>
      <c r="R714" s="4"/>
    </row>
    <row r="715" spans="1:18" x14ac:dyDescent="0.2">
      <c r="A715" s="38"/>
      <c r="B715" s="21" t="s">
        <v>213</v>
      </c>
      <c r="C715" s="18">
        <v>304020002</v>
      </c>
      <c r="D715" s="27"/>
      <c r="E715" s="20"/>
      <c r="F715" s="20"/>
      <c r="G715" s="53"/>
      <c r="H715" s="53"/>
      <c r="I715" s="53"/>
      <c r="J715" s="22">
        <v>104</v>
      </c>
      <c r="K715" s="23">
        <v>230269180</v>
      </c>
      <c r="L715" s="47">
        <v>240</v>
      </c>
      <c r="M715" s="26">
        <v>36000</v>
      </c>
      <c r="N715" s="26">
        <v>16200</v>
      </c>
      <c r="O715" s="26">
        <v>81000</v>
      </c>
      <c r="P715" s="25">
        <v>81000</v>
      </c>
      <c r="Q715" s="25">
        <v>81000</v>
      </c>
      <c r="R715" s="4"/>
    </row>
    <row r="716" spans="1:18" x14ac:dyDescent="0.2">
      <c r="A716" s="38"/>
      <c r="B716" s="21" t="s">
        <v>213</v>
      </c>
      <c r="C716" s="18">
        <v>304020002</v>
      </c>
      <c r="D716" s="27"/>
      <c r="E716" s="20"/>
      <c r="F716" s="20"/>
      <c r="G716" s="53"/>
      <c r="H716" s="53"/>
      <c r="I716" s="53"/>
      <c r="J716" s="22">
        <v>104</v>
      </c>
      <c r="K716" s="23">
        <v>230269170</v>
      </c>
      <c r="L716" s="47">
        <v>240</v>
      </c>
      <c r="M716" s="26">
        <v>243000</v>
      </c>
      <c r="N716" s="26">
        <v>191400</v>
      </c>
      <c r="O716" s="26">
        <v>243000</v>
      </c>
      <c r="P716" s="25">
        <v>243000</v>
      </c>
      <c r="Q716" s="25">
        <v>243000</v>
      </c>
      <c r="R716" s="4"/>
    </row>
    <row r="717" spans="1:18" x14ac:dyDescent="0.2">
      <c r="A717" s="38"/>
      <c r="B717" s="21" t="s">
        <v>213</v>
      </c>
      <c r="C717" s="18">
        <v>304020002</v>
      </c>
      <c r="D717" s="27"/>
      <c r="E717" s="20"/>
      <c r="F717" s="20"/>
      <c r="G717" s="53"/>
      <c r="H717" s="53"/>
      <c r="I717" s="53"/>
      <c r="J717" s="22">
        <v>104</v>
      </c>
      <c r="K717" s="23">
        <v>230269200</v>
      </c>
      <c r="L717" s="47">
        <v>240</v>
      </c>
      <c r="M717" s="26">
        <v>324000</v>
      </c>
      <c r="N717" s="26">
        <v>258200</v>
      </c>
      <c r="O717" s="26">
        <v>324000</v>
      </c>
      <c r="P717" s="25">
        <v>324000</v>
      </c>
      <c r="Q717" s="25">
        <v>324000</v>
      </c>
      <c r="R717" s="4"/>
    </row>
    <row r="718" spans="1:18" x14ac:dyDescent="0.2">
      <c r="A718" s="38"/>
      <c r="B718" s="21" t="s">
        <v>214</v>
      </c>
      <c r="C718" s="18">
        <v>304020002</v>
      </c>
      <c r="D718" s="27"/>
      <c r="E718" s="20"/>
      <c r="F718" s="20"/>
      <c r="G718" s="53"/>
      <c r="H718" s="53"/>
      <c r="I718" s="53"/>
      <c r="J718" s="22">
        <v>113</v>
      </c>
      <c r="K718" s="23">
        <v>330260870</v>
      </c>
      <c r="L718" s="47">
        <v>120</v>
      </c>
      <c r="M718" s="26">
        <v>158800</v>
      </c>
      <c r="N718" s="26">
        <v>158800</v>
      </c>
      <c r="O718" s="26">
        <v>156500</v>
      </c>
      <c r="P718" s="25">
        <v>161200</v>
      </c>
      <c r="Q718" s="25">
        <v>161200</v>
      </c>
    </row>
    <row r="719" spans="1:18" x14ac:dyDescent="0.2">
      <c r="A719" s="38"/>
      <c r="B719" s="21" t="s">
        <v>214</v>
      </c>
      <c r="C719" s="18">
        <v>304020002</v>
      </c>
      <c r="D719" s="27"/>
      <c r="E719" s="20"/>
      <c r="F719" s="20"/>
      <c r="G719" s="53"/>
      <c r="H719" s="53"/>
      <c r="I719" s="53"/>
      <c r="J719" s="22">
        <v>113</v>
      </c>
      <c r="K719" s="23">
        <v>330260870</v>
      </c>
      <c r="L719" s="47">
        <v>240</v>
      </c>
      <c r="M719" s="26">
        <v>41000</v>
      </c>
      <c r="N719" s="26">
        <v>41000</v>
      </c>
      <c r="O719" s="26">
        <v>81000</v>
      </c>
      <c r="P719" s="25">
        <v>81000</v>
      </c>
      <c r="Q719" s="25">
        <v>81000</v>
      </c>
    </row>
    <row r="720" spans="1:18" x14ac:dyDescent="0.2">
      <c r="A720" s="38"/>
      <c r="B720" s="21" t="s">
        <v>211</v>
      </c>
      <c r="C720" s="18">
        <v>304020002</v>
      </c>
      <c r="D720" s="27"/>
      <c r="E720" s="20"/>
      <c r="F720" s="20"/>
      <c r="G720" s="53"/>
      <c r="H720" s="53"/>
      <c r="I720" s="53"/>
      <c r="J720" s="22">
        <v>405</v>
      </c>
      <c r="K720" s="23">
        <v>1210160910</v>
      </c>
      <c r="L720" s="47">
        <v>120</v>
      </c>
      <c r="M720" s="26">
        <v>150500</v>
      </c>
      <c r="N720" s="26">
        <v>147100</v>
      </c>
      <c r="O720" s="26">
        <v>156600</v>
      </c>
      <c r="P720" s="25">
        <v>161200</v>
      </c>
      <c r="Q720" s="25">
        <v>161200</v>
      </c>
    </row>
    <row r="721" spans="1:18" x14ac:dyDescent="0.2">
      <c r="A721" s="38"/>
      <c r="B721" s="21" t="s">
        <v>211</v>
      </c>
      <c r="C721" s="18">
        <v>304020002</v>
      </c>
      <c r="D721" s="27"/>
      <c r="E721" s="20"/>
      <c r="F721" s="20"/>
      <c r="G721" s="53"/>
      <c r="H721" s="53"/>
      <c r="I721" s="53"/>
      <c r="J721" s="22">
        <v>405</v>
      </c>
      <c r="K721" s="23">
        <v>1210160910</v>
      </c>
      <c r="L721" s="47">
        <v>240</v>
      </c>
      <c r="M721" s="26">
        <v>81000</v>
      </c>
      <c r="N721" s="26">
        <v>81000</v>
      </c>
      <c r="O721" s="26">
        <v>81000</v>
      </c>
      <c r="P721" s="26">
        <v>81000</v>
      </c>
      <c r="Q721" s="26">
        <v>81000</v>
      </c>
    </row>
    <row r="722" spans="1:18" s="17" customFormat="1" ht="25.8" customHeight="1" x14ac:dyDescent="0.25">
      <c r="A722" s="82">
        <v>304000000</v>
      </c>
      <c r="B722" s="11"/>
      <c r="C722" s="12">
        <v>304020007</v>
      </c>
      <c r="D722" s="242" t="s">
        <v>597</v>
      </c>
      <c r="E722" s="242"/>
      <c r="F722" s="242"/>
      <c r="G722" s="59"/>
      <c r="H722" s="59"/>
      <c r="I722" s="59"/>
      <c r="J722" s="13"/>
      <c r="K722" s="14"/>
      <c r="L722" s="46"/>
      <c r="M722" s="15">
        <f>SUM(M724:M725)</f>
        <v>63000</v>
      </c>
      <c r="N722" s="15">
        <f>SUM(N724:N725)</f>
        <v>0</v>
      </c>
      <c r="O722" s="15">
        <f>SUM(O724:O725)</f>
        <v>63000</v>
      </c>
      <c r="P722" s="15">
        <f>SUM(P724:P725)</f>
        <v>63000</v>
      </c>
      <c r="Q722" s="15">
        <f>SUM(Q724:Q725)</f>
        <v>63000</v>
      </c>
      <c r="R722" s="16"/>
    </row>
    <row r="723" spans="1:18" x14ac:dyDescent="0.2">
      <c r="A723" s="38"/>
      <c r="B723" s="21"/>
      <c r="C723" s="18">
        <v>304020007</v>
      </c>
      <c r="D723" s="27"/>
      <c r="E723" s="20"/>
      <c r="F723" s="20" t="s">
        <v>329</v>
      </c>
      <c r="G723" s="53" t="s">
        <v>192</v>
      </c>
      <c r="H723" s="54">
        <v>42823</v>
      </c>
      <c r="I723" s="53"/>
      <c r="J723" s="22"/>
      <c r="K723" s="23"/>
      <c r="L723" s="47"/>
      <c r="M723" s="26"/>
      <c r="N723" s="26"/>
      <c r="O723" s="26"/>
      <c r="P723" s="25"/>
      <c r="Q723" s="25"/>
    </row>
    <row r="724" spans="1:18" x14ac:dyDescent="0.2">
      <c r="A724" s="38"/>
      <c r="B724" s="21" t="s">
        <v>213</v>
      </c>
      <c r="C724" s="18">
        <v>304020007</v>
      </c>
      <c r="D724" s="27"/>
      <c r="E724" s="20"/>
      <c r="F724" s="52"/>
      <c r="G724" s="114"/>
      <c r="H724" s="114"/>
      <c r="I724" s="114"/>
      <c r="J724" s="22">
        <v>104</v>
      </c>
      <c r="K724" s="23">
        <v>7220060070</v>
      </c>
      <c r="L724" s="47">
        <v>120</v>
      </c>
      <c r="M724" s="26">
        <v>60000</v>
      </c>
      <c r="N724" s="26">
        <v>0</v>
      </c>
      <c r="O724" s="26">
        <v>60000</v>
      </c>
      <c r="P724" s="26">
        <v>60000</v>
      </c>
      <c r="Q724" s="26">
        <v>60000</v>
      </c>
    </row>
    <row r="725" spans="1:18" x14ac:dyDescent="0.2">
      <c r="A725" s="38"/>
      <c r="B725" s="21" t="s">
        <v>213</v>
      </c>
      <c r="C725" s="18">
        <v>304020007</v>
      </c>
      <c r="D725" s="27"/>
      <c r="E725" s="20"/>
      <c r="F725" s="20"/>
      <c r="G725" s="53"/>
      <c r="H725" s="53"/>
      <c r="I725" s="53"/>
      <c r="J725" s="22">
        <v>104</v>
      </c>
      <c r="K725" s="23">
        <v>7220060070</v>
      </c>
      <c r="L725" s="47">
        <v>240</v>
      </c>
      <c r="M725" s="26">
        <v>3000</v>
      </c>
      <c r="N725" s="26">
        <v>0</v>
      </c>
      <c r="O725" s="26">
        <v>3000</v>
      </c>
      <c r="P725" s="25">
        <v>3000</v>
      </c>
      <c r="Q725" s="25">
        <v>3000</v>
      </c>
      <c r="R725" s="4"/>
    </row>
    <row r="726" spans="1:18" s="17" customFormat="1" ht="45.6" customHeight="1" x14ac:dyDescent="0.25">
      <c r="A726" s="82">
        <v>304000000</v>
      </c>
      <c r="B726" s="11"/>
      <c r="C726" s="12">
        <v>304020013</v>
      </c>
      <c r="D726" s="242" t="s">
        <v>598</v>
      </c>
      <c r="E726" s="242"/>
      <c r="F726" s="242"/>
      <c r="G726" s="59"/>
      <c r="H726" s="59"/>
      <c r="I726" s="59"/>
      <c r="J726" s="13"/>
      <c r="K726" s="14"/>
      <c r="L726" s="46"/>
      <c r="M726" s="15">
        <f>M730</f>
        <v>2626100</v>
      </c>
      <c r="N726" s="15">
        <f>N730</f>
        <v>2626100</v>
      </c>
      <c r="O726" s="15">
        <f t="shared" ref="O726:P726" si="31">SUM(O730:O730)</f>
        <v>2384200</v>
      </c>
      <c r="P726" s="15">
        <f t="shared" si="31"/>
        <v>2384200</v>
      </c>
      <c r="Q726" s="15">
        <f t="shared" ref="Q726" si="32">SUM(Q730:Q730)</f>
        <v>2384200</v>
      </c>
      <c r="R726" s="16"/>
    </row>
    <row r="727" spans="1:18" ht="30.6" x14ac:dyDescent="0.2">
      <c r="A727" s="38"/>
      <c r="B727" s="21"/>
      <c r="C727" s="18">
        <v>304020013</v>
      </c>
      <c r="D727" s="27"/>
      <c r="E727" s="20"/>
      <c r="F727" s="20" t="s">
        <v>141</v>
      </c>
      <c r="G727" s="53" t="s">
        <v>144</v>
      </c>
      <c r="H727" s="54">
        <v>42005</v>
      </c>
      <c r="I727" s="54"/>
      <c r="J727" s="22"/>
      <c r="K727" s="24"/>
      <c r="L727" s="50"/>
      <c r="M727" s="26"/>
      <c r="N727" s="26"/>
      <c r="O727" s="25"/>
      <c r="P727" s="85"/>
      <c r="Q727" s="85"/>
      <c r="R727" s="39"/>
    </row>
    <row r="728" spans="1:18" ht="40.799999999999997" x14ac:dyDescent="0.2">
      <c r="A728" s="38"/>
      <c r="B728" s="21"/>
      <c r="C728" s="18">
        <v>304020013</v>
      </c>
      <c r="D728" s="27"/>
      <c r="E728" s="20"/>
      <c r="F728" s="20" t="s">
        <v>435</v>
      </c>
      <c r="G728" s="53" t="s">
        <v>433</v>
      </c>
      <c r="H728" s="54">
        <v>44414</v>
      </c>
      <c r="I728" s="53"/>
      <c r="J728" s="22"/>
      <c r="K728" s="23"/>
      <c r="L728" s="47"/>
      <c r="M728" s="26"/>
      <c r="N728" s="26"/>
      <c r="O728" s="26"/>
      <c r="P728" s="25"/>
      <c r="Q728" s="25"/>
    </row>
    <row r="729" spans="1:18" ht="40.799999999999997" x14ac:dyDescent="0.2">
      <c r="A729" s="38"/>
      <c r="B729" s="21"/>
      <c r="C729" s="18">
        <v>304020013</v>
      </c>
      <c r="D729" s="27"/>
      <c r="E729" s="20"/>
      <c r="F729" s="40" t="s">
        <v>546</v>
      </c>
      <c r="G729" s="55" t="s">
        <v>58</v>
      </c>
      <c r="H729" s="56">
        <v>44927</v>
      </c>
      <c r="I729" s="54">
        <v>45291</v>
      </c>
      <c r="J729" s="22"/>
      <c r="K729" s="24"/>
      <c r="L729" s="50"/>
      <c r="M729" s="26"/>
      <c r="N729" s="26"/>
      <c r="O729" s="25"/>
      <c r="P729" s="85"/>
      <c r="Q729" s="85"/>
      <c r="R729" s="39"/>
    </row>
    <row r="730" spans="1:18" x14ac:dyDescent="0.2">
      <c r="A730" s="38"/>
      <c r="B730" s="21" t="s">
        <v>211</v>
      </c>
      <c r="C730" s="18">
        <v>304020013</v>
      </c>
      <c r="D730" s="27"/>
      <c r="E730" s="20"/>
      <c r="F730" s="20"/>
      <c r="G730" s="53"/>
      <c r="H730" s="53"/>
      <c r="I730" s="53"/>
      <c r="J730" s="22">
        <v>405</v>
      </c>
      <c r="K730" s="23">
        <v>1210260910</v>
      </c>
      <c r="L730" s="47">
        <v>810</v>
      </c>
      <c r="M730" s="26">
        <v>2626100</v>
      </c>
      <c r="N730" s="26">
        <v>2626100</v>
      </c>
      <c r="O730" s="26">
        <v>2384200</v>
      </c>
      <c r="P730" s="26">
        <v>2384200</v>
      </c>
      <c r="Q730" s="26">
        <v>2384200</v>
      </c>
    </row>
    <row r="731" spans="1:18" s="17" customFormat="1" ht="38.4" customHeight="1" x14ac:dyDescent="0.25">
      <c r="A731" s="82">
        <v>304000000</v>
      </c>
      <c r="B731" s="11"/>
      <c r="C731" s="12">
        <v>304020014</v>
      </c>
      <c r="D731" s="242" t="s">
        <v>548</v>
      </c>
      <c r="E731" s="242"/>
      <c r="F731" s="242"/>
      <c r="G731" s="59"/>
      <c r="H731" s="59"/>
      <c r="I731" s="59"/>
      <c r="J731" s="13"/>
      <c r="K731" s="14"/>
      <c r="L731" s="46"/>
      <c r="M731" s="15">
        <f>SUM(M735:M735)</f>
        <v>4200000</v>
      </c>
      <c r="N731" s="15">
        <f>SUM(N735:N735)</f>
        <v>4200000</v>
      </c>
      <c r="O731" s="15">
        <f>SUM(O735:O735)</f>
        <v>3034500</v>
      </c>
      <c r="P731" s="15">
        <f>SUM(P735:P735)</f>
        <v>3034500</v>
      </c>
      <c r="Q731" s="15">
        <f>SUM(Q735:Q735)</f>
        <v>3034500</v>
      </c>
      <c r="R731" s="16"/>
    </row>
    <row r="732" spans="1:18" ht="22.2" customHeight="1" x14ac:dyDescent="0.2">
      <c r="A732" s="38"/>
      <c r="B732" s="21"/>
      <c r="C732" s="18">
        <v>304020014</v>
      </c>
      <c r="D732" s="27"/>
      <c r="E732" s="20"/>
      <c r="F732" s="20" t="s">
        <v>141</v>
      </c>
      <c r="G732" s="53" t="s">
        <v>144</v>
      </c>
      <c r="H732" s="54">
        <v>42005</v>
      </c>
      <c r="I732" s="54"/>
      <c r="J732" s="22"/>
      <c r="K732" s="24"/>
      <c r="L732" s="50"/>
      <c r="M732" s="26"/>
      <c r="N732" s="26"/>
      <c r="O732" s="25"/>
      <c r="P732" s="85"/>
      <c r="Q732" s="85"/>
      <c r="R732" s="39"/>
    </row>
    <row r="733" spans="1:18" ht="22.2" customHeight="1" x14ac:dyDescent="0.2">
      <c r="A733" s="38"/>
      <c r="B733" s="21"/>
      <c r="C733" s="18">
        <v>304020014</v>
      </c>
      <c r="D733" s="27"/>
      <c r="E733" s="20"/>
      <c r="F733" s="20" t="s">
        <v>435</v>
      </c>
      <c r="G733" s="53" t="s">
        <v>433</v>
      </c>
      <c r="H733" s="54">
        <v>44414</v>
      </c>
      <c r="I733" s="53"/>
      <c r="J733" s="22"/>
      <c r="K733" s="23"/>
      <c r="L733" s="47"/>
      <c r="M733" s="26"/>
      <c r="N733" s="26"/>
      <c r="O733" s="26"/>
      <c r="P733" s="25"/>
      <c r="Q733" s="25"/>
    </row>
    <row r="734" spans="1:18" ht="40.799999999999997" x14ac:dyDescent="0.2">
      <c r="A734" s="38"/>
      <c r="B734" s="21"/>
      <c r="C734" s="18">
        <v>304020013</v>
      </c>
      <c r="D734" s="27"/>
      <c r="E734" s="20"/>
      <c r="F734" s="40" t="s">
        <v>546</v>
      </c>
      <c r="G734" s="55" t="s">
        <v>58</v>
      </c>
      <c r="H734" s="56">
        <v>44927</v>
      </c>
      <c r="I734" s="54">
        <v>45291</v>
      </c>
      <c r="J734" s="22"/>
      <c r="K734" s="24"/>
      <c r="L734" s="50"/>
      <c r="M734" s="26"/>
      <c r="N734" s="26"/>
      <c r="O734" s="25"/>
      <c r="P734" s="85"/>
      <c r="Q734" s="85"/>
      <c r="R734" s="39"/>
    </row>
    <row r="735" spans="1:18" x14ac:dyDescent="0.2">
      <c r="A735" s="38"/>
      <c r="B735" s="21" t="s">
        <v>211</v>
      </c>
      <c r="C735" s="18">
        <v>304020014</v>
      </c>
      <c r="D735" s="27"/>
      <c r="E735" s="20"/>
      <c r="F735" s="40"/>
      <c r="G735" s="55"/>
      <c r="H735" s="56"/>
      <c r="I735" s="54"/>
      <c r="J735" s="22">
        <v>405</v>
      </c>
      <c r="K735" s="23">
        <v>1210260910</v>
      </c>
      <c r="L735" s="47">
        <v>810</v>
      </c>
      <c r="M735" s="26">
        <v>4200000</v>
      </c>
      <c r="N735" s="26">
        <v>4200000</v>
      </c>
      <c r="O735" s="26">
        <v>3034500</v>
      </c>
      <c r="P735" s="26">
        <v>3034500</v>
      </c>
      <c r="Q735" s="26">
        <v>3034500</v>
      </c>
    </row>
    <row r="736" spans="1:18" s="17" customFormat="1" ht="24" customHeight="1" x14ac:dyDescent="0.25">
      <c r="A736" s="82">
        <v>304000000</v>
      </c>
      <c r="B736" s="11"/>
      <c r="C736" s="12">
        <v>304020039</v>
      </c>
      <c r="D736" s="242" t="s">
        <v>599</v>
      </c>
      <c r="E736" s="242"/>
      <c r="F736" s="242"/>
      <c r="G736" s="59"/>
      <c r="H736" s="59"/>
      <c r="I736" s="59"/>
      <c r="J736" s="13"/>
      <c r="K736" s="14"/>
      <c r="L736" s="46"/>
      <c r="M736" s="15">
        <f>SUM(M739:M741)</f>
        <v>95366000</v>
      </c>
      <c r="N736" s="15">
        <f>SUM(N739:N741)</f>
        <v>95363400</v>
      </c>
      <c r="O736" s="15">
        <f t="shared" ref="O736:Q736" si="33">SUM(O739:O741)</f>
        <v>96467400</v>
      </c>
      <c r="P736" s="15">
        <f t="shared" si="33"/>
        <v>73769200</v>
      </c>
      <c r="Q736" s="15">
        <f t="shared" si="33"/>
        <v>62420100</v>
      </c>
      <c r="R736" s="16"/>
    </row>
    <row r="737" spans="1:18" ht="32.4" customHeight="1" x14ac:dyDescent="0.2">
      <c r="A737" s="38"/>
      <c r="B737" s="21"/>
      <c r="C737" s="18">
        <v>304020039</v>
      </c>
      <c r="D737" s="27"/>
      <c r="E737" s="20"/>
      <c r="F737" s="20" t="s">
        <v>142</v>
      </c>
      <c r="G737" s="53" t="s">
        <v>188</v>
      </c>
      <c r="H737" s="54">
        <v>42005</v>
      </c>
      <c r="I737" s="53"/>
      <c r="J737" s="22"/>
      <c r="K737" s="23"/>
      <c r="L737" s="47"/>
      <c r="M737" s="26"/>
      <c r="N737" s="26"/>
      <c r="O737" s="26"/>
      <c r="P737" s="25"/>
      <c r="Q737" s="25"/>
    </row>
    <row r="738" spans="1:18" ht="45.6" customHeight="1" x14ac:dyDescent="0.2">
      <c r="A738" s="38"/>
      <c r="B738" s="21"/>
      <c r="C738" s="18">
        <v>304020039</v>
      </c>
      <c r="D738" s="27"/>
      <c r="E738" s="20"/>
      <c r="F738" s="20" t="s">
        <v>306</v>
      </c>
      <c r="G738" s="53" t="s">
        <v>260</v>
      </c>
      <c r="H738" s="54">
        <v>44197</v>
      </c>
      <c r="I738" s="54">
        <v>45291</v>
      </c>
      <c r="J738" s="22"/>
      <c r="K738" s="23"/>
      <c r="L738" s="47"/>
      <c r="M738" s="26"/>
      <c r="N738" s="26"/>
      <c r="O738" s="26"/>
      <c r="P738" s="25"/>
      <c r="Q738" s="25"/>
    </row>
    <row r="739" spans="1:18" x14ac:dyDescent="0.2">
      <c r="A739" s="38"/>
      <c r="B739" s="21" t="s">
        <v>214</v>
      </c>
      <c r="C739" s="18">
        <v>304020039</v>
      </c>
      <c r="D739" s="27"/>
      <c r="E739" s="20"/>
      <c r="F739" s="20"/>
      <c r="G739" s="53"/>
      <c r="H739" s="54"/>
      <c r="I739" s="53"/>
      <c r="J739" s="22">
        <v>1004</v>
      </c>
      <c r="K739" s="28" t="s">
        <v>200</v>
      </c>
      <c r="L739" s="47">
        <v>410</v>
      </c>
      <c r="M739" s="26">
        <v>2704500</v>
      </c>
      <c r="N739" s="26">
        <v>2704000</v>
      </c>
      <c r="O739" s="26">
        <v>19841800</v>
      </c>
      <c r="P739" s="25">
        <v>25510900</v>
      </c>
      <c r="Q739" s="25">
        <v>19841800</v>
      </c>
    </row>
    <row r="740" spans="1:18" x14ac:dyDescent="0.2">
      <c r="A740" s="38"/>
      <c r="B740" s="21" t="s">
        <v>214</v>
      </c>
      <c r="C740" s="18">
        <v>304020039</v>
      </c>
      <c r="D740" s="27"/>
      <c r="E740" s="20"/>
      <c r="F740" s="20"/>
      <c r="G740" s="53"/>
      <c r="H740" s="54"/>
      <c r="I740" s="53"/>
      <c r="J740" s="22">
        <v>1004</v>
      </c>
      <c r="K740" s="28" t="s">
        <v>216</v>
      </c>
      <c r="L740" s="47">
        <v>240</v>
      </c>
      <c r="M740" s="26">
        <v>94100</v>
      </c>
      <c r="N740" s="26">
        <v>94100</v>
      </c>
      <c r="O740" s="26">
        <v>93200</v>
      </c>
      <c r="P740" s="25">
        <v>71300</v>
      </c>
      <c r="Q740" s="25">
        <v>60300</v>
      </c>
    </row>
    <row r="741" spans="1:18" x14ac:dyDescent="0.2">
      <c r="A741" s="38"/>
      <c r="B741" s="21" t="s">
        <v>214</v>
      </c>
      <c r="C741" s="18">
        <v>304020039</v>
      </c>
      <c r="D741" s="27"/>
      <c r="E741" s="20"/>
      <c r="F741" s="20"/>
      <c r="G741" s="53"/>
      <c r="H741" s="54"/>
      <c r="I741" s="53"/>
      <c r="J741" s="22">
        <v>1004</v>
      </c>
      <c r="K741" s="28" t="s">
        <v>216</v>
      </c>
      <c r="L741" s="47">
        <v>410</v>
      </c>
      <c r="M741" s="26">
        <v>92567400</v>
      </c>
      <c r="N741" s="26">
        <v>92565300</v>
      </c>
      <c r="O741" s="26">
        <v>76532400</v>
      </c>
      <c r="P741" s="25">
        <v>48187000</v>
      </c>
      <c r="Q741" s="25">
        <v>42518000</v>
      </c>
    </row>
    <row r="742" spans="1:18" s="17" customFormat="1" ht="86.4" customHeight="1" x14ac:dyDescent="0.25">
      <c r="A742" s="82">
        <v>304000000</v>
      </c>
      <c r="B742" s="11"/>
      <c r="C742" s="12">
        <v>304020048</v>
      </c>
      <c r="D742" s="242" t="s">
        <v>549</v>
      </c>
      <c r="E742" s="242"/>
      <c r="F742" s="242"/>
      <c r="G742" s="59"/>
      <c r="H742" s="59"/>
      <c r="I742" s="59"/>
      <c r="J742" s="13"/>
      <c r="K742" s="14"/>
      <c r="L742" s="46"/>
      <c r="M742" s="15">
        <f t="shared" ref="M742:P742" si="34">SUM(M745:M746)</f>
        <v>430000</v>
      </c>
      <c r="N742" s="15">
        <f t="shared" si="34"/>
        <v>430000</v>
      </c>
      <c r="O742" s="15">
        <f t="shared" si="34"/>
        <v>13000000</v>
      </c>
      <c r="P742" s="15">
        <f t="shared" si="34"/>
        <v>0</v>
      </c>
      <c r="Q742" s="15">
        <f t="shared" ref="Q742" si="35">SUM(Q745:Q746)</f>
        <v>0</v>
      </c>
      <c r="R742" s="16"/>
    </row>
    <row r="743" spans="1:18" ht="30.6" x14ac:dyDescent="0.2">
      <c r="A743" s="38"/>
      <c r="B743" s="21"/>
      <c r="C743" s="18">
        <v>304020048</v>
      </c>
      <c r="D743" s="27"/>
      <c r="E743" s="20"/>
      <c r="F743" s="20" t="s">
        <v>57</v>
      </c>
      <c r="G743" s="55" t="s">
        <v>59</v>
      </c>
      <c r="H743" s="56">
        <v>42005</v>
      </c>
      <c r="I743" s="54"/>
      <c r="J743" s="22"/>
      <c r="K743" s="23"/>
      <c r="L743" s="47"/>
      <c r="M743" s="26"/>
      <c r="N743" s="26"/>
      <c r="O743" s="26"/>
      <c r="P743" s="25"/>
      <c r="Q743" s="25"/>
    </row>
    <row r="744" spans="1:18" ht="30.6" x14ac:dyDescent="0.2">
      <c r="A744" s="38"/>
      <c r="B744" s="21"/>
      <c r="C744" s="18"/>
      <c r="D744" s="27"/>
      <c r="E744" s="20"/>
      <c r="F744" s="88" t="s">
        <v>547</v>
      </c>
      <c r="G744" s="55" t="s">
        <v>58</v>
      </c>
      <c r="H744" s="56" t="s">
        <v>537</v>
      </c>
      <c r="I744" s="53" t="s">
        <v>538</v>
      </c>
      <c r="J744" s="22"/>
      <c r="K744" s="23"/>
      <c r="L744" s="47"/>
      <c r="M744" s="26"/>
      <c r="N744" s="26"/>
      <c r="O744" s="26"/>
      <c r="P744" s="25"/>
      <c r="Q744" s="25"/>
    </row>
    <row r="745" spans="1:18" x14ac:dyDescent="0.2">
      <c r="A745" s="38"/>
      <c r="B745" s="21" t="s">
        <v>213</v>
      </c>
      <c r="C745" s="18">
        <v>304020048</v>
      </c>
      <c r="D745" s="27"/>
      <c r="E745" s="20"/>
      <c r="F745" s="20"/>
      <c r="G745" s="53"/>
      <c r="H745" s="53"/>
      <c r="I745" s="53"/>
      <c r="J745" s="22">
        <v>902</v>
      </c>
      <c r="K745" s="28" t="s">
        <v>478</v>
      </c>
      <c r="L745" s="47">
        <v>410</v>
      </c>
      <c r="M745" s="26">
        <v>430000</v>
      </c>
      <c r="N745" s="26">
        <v>430000</v>
      </c>
      <c r="O745" s="26">
        <v>3000000</v>
      </c>
      <c r="P745" s="26">
        <v>0</v>
      </c>
      <c r="Q745" s="26">
        <v>0</v>
      </c>
    </row>
    <row r="746" spans="1:18" x14ac:dyDescent="0.2">
      <c r="A746" s="38"/>
      <c r="B746" s="21" t="s">
        <v>213</v>
      </c>
      <c r="C746" s="18">
        <v>304020048</v>
      </c>
      <c r="D746" s="27"/>
      <c r="E746" s="20"/>
      <c r="F746" s="20"/>
      <c r="G746" s="53"/>
      <c r="H746" s="53"/>
      <c r="I746" s="53"/>
      <c r="J746" s="22">
        <v>902</v>
      </c>
      <c r="K746" s="28" t="s">
        <v>366</v>
      </c>
      <c r="L746" s="47">
        <v>410</v>
      </c>
      <c r="M746" s="26">
        <v>0</v>
      </c>
      <c r="N746" s="26">
        <v>0</v>
      </c>
      <c r="O746" s="26">
        <v>10000000</v>
      </c>
      <c r="P746" s="26">
        <v>0</v>
      </c>
      <c r="Q746" s="26">
        <v>0</v>
      </c>
    </row>
    <row r="747" spans="1:18" s="17" customFormat="1" ht="204.6" customHeight="1" x14ac:dyDescent="0.25">
      <c r="A747" s="82">
        <v>304000000</v>
      </c>
      <c r="B747" s="11"/>
      <c r="C747" s="12">
        <v>304020054</v>
      </c>
      <c r="D747" s="242" t="s">
        <v>550</v>
      </c>
      <c r="E747" s="242"/>
      <c r="F747" s="242"/>
      <c r="G747" s="59"/>
      <c r="H747" s="59"/>
      <c r="I747" s="59"/>
      <c r="J747" s="13"/>
      <c r="K747" s="14"/>
      <c r="L747" s="46"/>
      <c r="M747" s="15">
        <f>SUM(M752:M760)</f>
        <v>12631400</v>
      </c>
      <c r="N747" s="15">
        <f>SUM(N752:N760)</f>
        <v>12604400</v>
      </c>
      <c r="O747" s="15">
        <f t="shared" ref="O747:Q747" si="36">SUM(O752:O760)</f>
        <v>8879400</v>
      </c>
      <c r="P747" s="15">
        <f t="shared" si="36"/>
        <v>9569000</v>
      </c>
      <c r="Q747" s="15">
        <f t="shared" si="36"/>
        <v>9976000</v>
      </c>
      <c r="R747" s="16"/>
    </row>
    <row r="748" spans="1:18" ht="20.399999999999999" x14ac:dyDescent="0.2">
      <c r="A748" s="38"/>
      <c r="B748" s="21"/>
      <c r="C748" s="18">
        <v>304020054</v>
      </c>
      <c r="D748" s="27"/>
      <c r="E748" s="20"/>
      <c r="F748" s="20" t="s">
        <v>193</v>
      </c>
      <c r="G748" s="53" t="s">
        <v>188</v>
      </c>
      <c r="H748" s="54">
        <v>42005</v>
      </c>
      <c r="I748" s="53"/>
      <c r="J748" s="22"/>
      <c r="K748" s="23"/>
      <c r="L748" s="47"/>
      <c r="M748" s="26"/>
      <c r="N748" s="26"/>
      <c r="O748" s="26"/>
      <c r="P748" s="25"/>
      <c r="Q748" s="25"/>
    </row>
    <row r="749" spans="1:18" ht="19.2" customHeight="1" x14ac:dyDescent="0.2">
      <c r="A749" s="38"/>
      <c r="B749" s="21"/>
      <c r="C749" s="18">
        <v>304020054</v>
      </c>
      <c r="D749" s="27"/>
      <c r="E749" s="20"/>
      <c r="F749" s="20" t="s">
        <v>134</v>
      </c>
      <c r="G749" s="53" t="s">
        <v>92</v>
      </c>
      <c r="H749" s="54">
        <v>42005</v>
      </c>
      <c r="I749" s="53"/>
      <c r="J749" s="22"/>
      <c r="K749" s="23"/>
      <c r="L749" s="47"/>
      <c r="M749" s="26"/>
      <c r="N749" s="26"/>
      <c r="O749" s="26"/>
      <c r="P749" s="25"/>
      <c r="Q749" s="25"/>
    </row>
    <row r="750" spans="1:18" ht="32.4" customHeight="1" x14ac:dyDescent="0.2">
      <c r="A750" s="38"/>
      <c r="B750" s="21"/>
      <c r="C750" s="18">
        <v>304020054</v>
      </c>
      <c r="D750" s="27"/>
      <c r="E750" s="20"/>
      <c r="F750" s="20" t="s">
        <v>222</v>
      </c>
      <c r="G750" s="53" t="s">
        <v>58</v>
      </c>
      <c r="H750" s="54">
        <v>42403</v>
      </c>
      <c r="I750" s="53"/>
      <c r="J750" s="22"/>
      <c r="K750" s="23"/>
      <c r="L750" s="47"/>
      <c r="M750" s="26"/>
      <c r="N750" s="26"/>
      <c r="O750" s="26"/>
      <c r="P750" s="25"/>
      <c r="Q750" s="25"/>
    </row>
    <row r="751" spans="1:18" ht="34.799999999999997" customHeight="1" x14ac:dyDescent="0.2">
      <c r="A751" s="38"/>
      <c r="B751" s="21"/>
      <c r="C751" s="18">
        <v>304020054</v>
      </c>
      <c r="D751" s="27"/>
      <c r="E751" s="20"/>
      <c r="F751" s="20" t="s">
        <v>130</v>
      </c>
      <c r="G751" s="53" t="s">
        <v>58</v>
      </c>
      <c r="H751" s="54">
        <v>41417</v>
      </c>
      <c r="I751" s="53"/>
      <c r="J751" s="22"/>
      <c r="K751" s="23"/>
      <c r="L751" s="47"/>
      <c r="M751" s="26"/>
      <c r="N751" s="26"/>
      <c r="O751" s="26"/>
      <c r="P751" s="25"/>
      <c r="Q751" s="25"/>
    </row>
    <row r="752" spans="1:18" x14ac:dyDescent="0.2">
      <c r="A752" s="38"/>
      <c r="B752" s="21" t="s">
        <v>220</v>
      </c>
      <c r="C752" s="18">
        <v>304020054</v>
      </c>
      <c r="D752" s="27"/>
      <c r="E752" s="20"/>
      <c r="F752" s="20"/>
      <c r="G752" s="53"/>
      <c r="H752" s="53"/>
      <c r="I752" s="53"/>
      <c r="J752" s="22">
        <v>701</v>
      </c>
      <c r="K752" s="23">
        <v>110160820</v>
      </c>
      <c r="L752" s="47">
        <v>610</v>
      </c>
      <c r="M752" s="26">
        <v>2663900</v>
      </c>
      <c r="N752" s="26">
        <v>2663900</v>
      </c>
      <c r="O752" s="26">
        <v>1319000</v>
      </c>
      <c r="P752" s="25">
        <v>1377400</v>
      </c>
      <c r="Q752" s="25">
        <v>1459000</v>
      </c>
    </row>
    <row r="753" spans="1:18" x14ac:dyDescent="0.2">
      <c r="A753" s="38"/>
      <c r="B753" s="21" t="s">
        <v>220</v>
      </c>
      <c r="C753" s="18">
        <v>304020054</v>
      </c>
      <c r="D753" s="27"/>
      <c r="E753" s="20"/>
      <c r="F753" s="20"/>
      <c r="G753" s="53"/>
      <c r="H753" s="53"/>
      <c r="I753" s="53"/>
      <c r="J753" s="22">
        <v>701</v>
      </c>
      <c r="K753" s="23">
        <v>110160820</v>
      </c>
      <c r="L753" s="47">
        <v>620</v>
      </c>
      <c r="M753" s="26">
        <v>561800</v>
      </c>
      <c r="N753" s="26">
        <v>561800</v>
      </c>
      <c r="O753" s="26">
        <v>380700</v>
      </c>
      <c r="P753" s="25">
        <v>418300</v>
      </c>
      <c r="Q753" s="25">
        <v>418300</v>
      </c>
    </row>
    <row r="754" spans="1:18" x14ac:dyDescent="0.2">
      <c r="A754" s="38"/>
      <c r="B754" s="21" t="s">
        <v>220</v>
      </c>
      <c r="C754" s="18">
        <v>304020054</v>
      </c>
      <c r="D754" s="27"/>
      <c r="E754" s="20"/>
      <c r="F754" s="20"/>
      <c r="G754" s="53"/>
      <c r="H754" s="53"/>
      <c r="I754" s="53"/>
      <c r="J754" s="22">
        <v>702</v>
      </c>
      <c r="K754" s="23">
        <v>110260820</v>
      </c>
      <c r="L754" s="47">
        <v>610</v>
      </c>
      <c r="M754" s="26">
        <v>5240200</v>
      </c>
      <c r="N754" s="26">
        <v>5240200</v>
      </c>
      <c r="O754" s="26">
        <v>2676000</v>
      </c>
      <c r="P754" s="26">
        <v>2792500</v>
      </c>
      <c r="Q754" s="26">
        <v>2923800</v>
      </c>
    </row>
    <row r="755" spans="1:18" x14ac:dyDescent="0.2">
      <c r="A755" s="38"/>
      <c r="B755" s="21" t="s">
        <v>220</v>
      </c>
      <c r="C755" s="18">
        <v>304020054</v>
      </c>
      <c r="D755" s="27"/>
      <c r="E755" s="20"/>
      <c r="F755" s="20"/>
      <c r="G755" s="53"/>
      <c r="H755" s="53"/>
      <c r="I755" s="53"/>
      <c r="J755" s="22">
        <v>702</v>
      </c>
      <c r="K755" s="23">
        <v>110262370</v>
      </c>
      <c r="L755" s="47">
        <v>610</v>
      </c>
      <c r="M755" s="26">
        <v>1543600</v>
      </c>
      <c r="N755" s="26">
        <v>1543600</v>
      </c>
      <c r="O755" s="26">
        <v>1546200</v>
      </c>
      <c r="P755" s="25">
        <v>1608700</v>
      </c>
      <c r="Q755" s="25">
        <v>1671300</v>
      </c>
    </row>
    <row r="756" spans="1:18" x14ac:dyDescent="0.2">
      <c r="A756" s="38"/>
      <c r="B756" s="21" t="s">
        <v>220</v>
      </c>
      <c r="C756" s="18">
        <v>304020054</v>
      </c>
      <c r="D756" s="27"/>
      <c r="E756" s="20"/>
      <c r="F756" s="20"/>
      <c r="G756" s="53"/>
      <c r="H756" s="53"/>
      <c r="I756" s="53"/>
      <c r="J756" s="22">
        <v>702</v>
      </c>
      <c r="K756" s="23">
        <v>110262370</v>
      </c>
      <c r="L756" s="47">
        <v>620</v>
      </c>
      <c r="M756" s="26">
        <v>76400</v>
      </c>
      <c r="N756" s="26">
        <v>76400</v>
      </c>
      <c r="O756" s="26">
        <v>79400</v>
      </c>
      <c r="P756" s="25">
        <v>79400</v>
      </c>
      <c r="Q756" s="25">
        <v>79400</v>
      </c>
    </row>
    <row r="757" spans="1:18" x14ac:dyDescent="0.2">
      <c r="A757" s="38"/>
      <c r="B757" s="21" t="s">
        <v>220</v>
      </c>
      <c r="C757" s="18">
        <v>304020054</v>
      </c>
      <c r="D757" s="27"/>
      <c r="E757" s="20"/>
      <c r="F757" s="20"/>
      <c r="G757" s="53"/>
      <c r="H757" s="53"/>
      <c r="I757" s="53"/>
      <c r="J757" s="22">
        <v>702</v>
      </c>
      <c r="K757" s="23">
        <v>110263540</v>
      </c>
      <c r="L757" s="47">
        <v>610</v>
      </c>
      <c r="M757" s="26">
        <v>1800300</v>
      </c>
      <c r="N757" s="26">
        <v>1800300</v>
      </c>
      <c r="O757" s="26">
        <v>2282400</v>
      </c>
      <c r="P757" s="25">
        <v>2655500</v>
      </c>
      <c r="Q757" s="25">
        <v>2764400</v>
      </c>
    </row>
    <row r="758" spans="1:18" x14ac:dyDescent="0.2">
      <c r="A758" s="38"/>
      <c r="B758" s="21" t="s">
        <v>220</v>
      </c>
      <c r="C758" s="18">
        <v>304020054</v>
      </c>
      <c r="D758" s="27"/>
      <c r="E758" s="20"/>
      <c r="F758" s="20"/>
      <c r="G758" s="53"/>
      <c r="H758" s="53"/>
      <c r="I758" s="53"/>
      <c r="J758" s="22">
        <v>702</v>
      </c>
      <c r="K758" s="23">
        <v>110263540</v>
      </c>
      <c r="L758" s="47">
        <v>620</v>
      </c>
      <c r="M758" s="26">
        <v>75600</v>
      </c>
      <c r="N758" s="26">
        <v>75600</v>
      </c>
      <c r="O758" s="26">
        <v>65000</v>
      </c>
      <c r="P758" s="25">
        <v>70000</v>
      </c>
      <c r="Q758" s="25">
        <v>70000</v>
      </c>
    </row>
    <row r="759" spans="1:18" x14ac:dyDescent="0.2">
      <c r="A759" s="38"/>
      <c r="B759" s="21" t="s">
        <v>220</v>
      </c>
      <c r="C759" s="18">
        <v>304020054</v>
      </c>
      <c r="D759" s="27"/>
      <c r="E759" s="20"/>
      <c r="F759" s="20"/>
      <c r="G759" s="53"/>
      <c r="H759" s="53"/>
      <c r="I759" s="53"/>
      <c r="J759" s="22">
        <v>703</v>
      </c>
      <c r="K759" s="23">
        <v>110360820</v>
      </c>
      <c r="L759" s="47">
        <v>610</v>
      </c>
      <c r="M759" s="26">
        <v>497300</v>
      </c>
      <c r="N759" s="26">
        <v>497300</v>
      </c>
      <c r="O759" s="26">
        <v>351600</v>
      </c>
      <c r="P759" s="25">
        <v>380900</v>
      </c>
      <c r="Q759" s="25">
        <v>396100</v>
      </c>
    </row>
    <row r="760" spans="1:18" x14ac:dyDescent="0.2">
      <c r="A760" s="38"/>
      <c r="B760" s="21" t="s">
        <v>217</v>
      </c>
      <c r="C760" s="18">
        <v>304020054</v>
      </c>
      <c r="D760" s="27"/>
      <c r="E760" s="20"/>
      <c r="F760" s="20"/>
      <c r="G760" s="53"/>
      <c r="H760" s="53"/>
      <c r="I760" s="53"/>
      <c r="J760" s="22">
        <v>703</v>
      </c>
      <c r="K760" s="23">
        <v>710260820</v>
      </c>
      <c r="L760" s="47">
        <v>610</v>
      </c>
      <c r="M760" s="26">
        <v>172300</v>
      </c>
      <c r="N760" s="26">
        <v>145300</v>
      </c>
      <c r="O760" s="26">
        <v>179100</v>
      </c>
      <c r="P760" s="25">
        <v>186300</v>
      </c>
      <c r="Q760" s="25">
        <v>193700</v>
      </c>
    </row>
    <row r="761" spans="1:18" s="17" customFormat="1" ht="133.80000000000001" customHeight="1" x14ac:dyDescent="0.25">
      <c r="A761" s="82">
        <v>304000000</v>
      </c>
      <c r="B761" s="11"/>
      <c r="C761" s="12">
        <v>304020056</v>
      </c>
      <c r="D761" s="242" t="s">
        <v>600</v>
      </c>
      <c r="E761" s="242"/>
      <c r="F761" s="242"/>
      <c r="G761" s="59"/>
      <c r="H761" s="59"/>
      <c r="I761" s="59"/>
      <c r="J761" s="13"/>
      <c r="K761" s="14"/>
      <c r="L761" s="46"/>
      <c r="M761" s="15">
        <f>SUM(M765:M771)</f>
        <v>112038100</v>
      </c>
      <c r="N761" s="15">
        <f>SUM(N765:N771)</f>
        <v>109666600</v>
      </c>
      <c r="O761" s="15">
        <f t="shared" ref="O761:Q761" si="37">SUM(O765:O771)</f>
        <v>108305500</v>
      </c>
      <c r="P761" s="15">
        <f t="shared" si="37"/>
        <v>112152200</v>
      </c>
      <c r="Q761" s="15">
        <f t="shared" si="37"/>
        <v>114743800</v>
      </c>
      <c r="R761" s="16"/>
    </row>
    <row r="762" spans="1:18" s="17" customFormat="1" ht="23.4" customHeight="1" x14ac:dyDescent="0.25">
      <c r="A762" s="82"/>
      <c r="B762" s="11"/>
      <c r="C762" s="18">
        <v>304020056</v>
      </c>
      <c r="D762" s="220"/>
      <c r="E762" s="220"/>
      <c r="F762" s="79" t="s">
        <v>121</v>
      </c>
      <c r="G762" s="55" t="s">
        <v>91</v>
      </c>
      <c r="H762" s="54">
        <v>42005</v>
      </c>
      <c r="I762" s="59"/>
      <c r="J762" s="13"/>
      <c r="K762" s="14"/>
      <c r="L762" s="46"/>
      <c r="M762" s="15"/>
      <c r="N762" s="15"/>
      <c r="O762" s="15"/>
      <c r="P762" s="15"/>
      <c r="Q762" s="15"/>
      <c r="R762" s="16"/>
    </row>
    <row r="763" spans="1:18" ht="23.4" customHeight="1" x14ac:dyDescent="0.2">
      <c r="A763" s="38"/>
      <c r="B763" s="21"/>
      <c r="C763" s="18">
        <v>304020056</v>
      </c>
      <c r="D763" s="27"/>
      <c r="E763" s="20"/>
      <c r="F763" s="20" t="s">
        <v>142</v>
      </c>
      <c r="G763" s="53" t="s">
        <v>188</v>
      </c>
      <c r="H763" s="54">
        <v>42005</v>
      </c>
      <c r="I763" s="53"/>
      <c r="J763" s="22"/>
      <c r="K763" s="23"/>
      <c r="L763" s="47"/>
      <c r="M763" s="26"/>
      <c r="N763" s="26"/>
      <c r="O763" s="26"/>
      <c r="P763" s="25"/>
      <c r="Q763" s="25"/>
    </row>
    <row r="764" spans="1:18" ht="34.799999999999997" customHeight="1" x14ac:dyDescent="0.2">
      <c r="A764" s="38"/>
      <c r="B764" s="21"/>
      <c r="C764" s="18">
        <v>304020056</v>
      </c>
      <c r="D764" s="27"/>
      <c r="E764" s="20"/>
      <c r="F764" s="29" t="s">
        <v>536</v>
      </c>
      <c r="G764" s="55" t="s">
        <v>150</v>
      </c>
      <c r="H764" s="56">
        <v>44927</v>
      </c>
      <c r="I764" s="54">
        <v>45291</v>
      </c>
      <c r="J764" s="22"/>
      <c r="K764" s="23"/>
      <c r="L764" s="47"/>
      <c r="M764" s="26"/>
      <c r="N764" s="26"/>
      <c r="O764" s="26"/>
      <c r="P764" s="25"/>
      <c r="Q764" s="25"/>
    </row>
    <row r="765" spans="1:18" x14ac:dyDescent="0.2">
      <c r="A765" s="38"/>
      <c r="B765" s="21" t="s">
        <v>220</v>
      </c>
      <c r="C765" s="18">
        <v>304020056</v>
      </c>
      <c r="D765" s="27"/>
      <c r="E765" s="20"/>
      <c r="F765" s="20"/>
      <c r="G765" s="53"/>
      <c r="H765" s="53"/>
      <c r="I765" s="53"/>
      <c r="J765" s="22">
        <v>709</v>
      </c>
      <c r="K765" s="23">
        <v>1310369120</v>
      </c>
      <c r="L765" s="47">
        <v>240</v>
      </c>
      <c r="M765" s="26">
        <v>47800</v>
      </c>
      <c r="N765" s="26">
        <v>47800</v>
      </c>
      <c r="O765" s="26">
        <v>71000</v>
      </c>
      <c r="P765" s="25">
        <v>71000</v>
      </c>
      <c r="Q765" s="25">
        <v>71000</v>
      </c>
    </row>
    <row r="766" spans="1:18" x14ac:dyDescent="0.2">
      <c r="A766" s="38"/>
      <c r="B766" s="21" t="s">
        <v>220</v>
      </c>
      <c r="C766" s="18">
        <v>304020056</v>
      </c>
      <c r="D766" s="27"/>
      <c r="E766" s="20"/>
      <c r="F766" s="20"/>
      <c r="G766" s="53"/>
      <c r="H766" s="53"/>
      <c r="I766" s="53"/>
      <c r="J766" s="22">
        <v>1004</v>
      </c>
      <c r="K766" s="23">
        <v>230169100</v>
      </c>
      <c r="L766" s="47">
        <v>310</v>
      </c>
      <c r="M766" s="26">
        <v>61912000</v>
      </c>
      <c r="N766" s="26">
        <v>61205700</v>
      </c>
      <c r="O766" s="26">
        <v>60468800</v>
      </c>
      <c r="P766" s="25">
        <v>62888800</v>
      </c>
      <c r="Q766" s="25">
        <v>65404600</v>
      </c>
    </row>
    <row r="767" spans="1:18" x14ac:dyDescent="0.2">
      <c r="A767" s="38"/>
      <c r="B767" s="21" t="s">
        <v>220</v>
      </c>
      <c r="C767" s="18">
        <v>304020056</v>
      </c>
      <c r="D767" s="27"/>
      <c r="E767" s="20"/>
      <c r="F767" s="20"/>
      <c r="G767" s="53"/>
      <c r="H767" s="53"/>
      <c r="I767" s="53"/>
      <c r="J767" s="22">
        <v>1004</v>
      </c>
      <c r="K767" s="23">
        <v>230169110</v>
      </c>
      <c r="L767" s="47">
        <v>310</v>
      </c>
      <c r="M767" s="26">
        <v>138300</v>
      </c>
      <c r="N767" s="26">
        <v>138200</v>
      </c>
      <c r="O767" s="26">
        <v>361000</v>
      </c>
      <c r="P767" s="25">
        <v>375400</v>
      </c>
      <c r="Q767" s="25">
        <v>390400</v>
      </c>
    </row>
    <row r="768" spans="1:18" x14ac:dyDescent="0.2">
      <c r="A768" s="38"/>
      <c r="B768" s="21" t="s">
        <v>220</v>
      </c>
      <c r="C768" s="18">
        <v>304020056</v>
      </c>
      <c r="D768" s="27"/>
      <c r="E768" s="20"/>
      <c r="F768" s="20"/>
      <c r="G768" s="53"/>
      <c r="H768" s="53"/>
      <c r="I768" s="53"/>
      <c r="J768" s="22">
        <v>1004</v>
      </c>
      <c r="K768" s="23">
        <v>230169130</v>
      </c>
      <c r="L768" s="47">
        <v>320</v>
      </c>
      <c r="M768" s="26">
        <v>49703400</v>
      </c>
      <c r="N768" s="26">
        <v>48038400</v>
      </c>
      <c r="O768" s="26">
        <v>47017400</v>
      </c>
      <c r="P768" s="25">
        <v>48412900</v>
      </c>
      <c r="Q768" s="25">
        <v>48412900</v>
      </c>
    </row>
    <row r="769" spans="1:18" x14ac:dyDescent="0.2">
      <c r="A769" s="38"/>
      <c r="B769" s="21" t="s">
        <v>220</v>
      </c>
      <c r="C769" s="18">
        <v>304020056</v>
      </c>
      <c r="D769" s="27"/>
      <c r="E769" s="20"/>
      <c r="F769" s="20"/>
      <c r="G769" s="53"/>
      <c r="H769" s="53"/>
      <c r="I769" s="53"/>
      <c r="J769" s="22">
        <v>1004</v>
      </c>
      <c r="K769" s="23">
        <v>230169140</v>
      </c>
      <c r="L769" s="47">
        <v>320</v>
      </c>
      <c r="M769" s="26">
        <v>165400</v>
      </c>
      <c r="N769" s="26">
        <v>165300</v>
      </c>
      <c r="O769" s="26">
        <v>387300</v>
      </c>
      <c r="P769" s="25">
        <v>398900</v>
      </c>
      <c r="Q769" s="25">
        <v>398900</v>
      </c>
    </row>
    <row r="770" spans="1:18" x14ac:dyDescent="0.2">
      <c r="A770" s="38"/>
      <c r="B770" s="21" t="s">
        <v>213</v>
      </c>
      <c r="C770" s="18">
        <v>304020056</v>
      </c>
      <c r="D770" s="27"/>
      <c r="E770" s="20"/>
      <c r="F770" s="20"/>
      <c r="G770" s="53"/>
      <c r="H770" s="53"/>
      <c r="I770" s="53"/>
      <c r="J770" s="22">
        <v>1004</v>
      </c>
      <c r="K770" s="23">
        <v>230269160</v>
      </c>
      <c r="L770" s="47">
        <v>310</v>
      </c>
      <c r="M770" s="26">
        <v>5200</v>
      </c>
      <c r="N770" s="26">
        <v>5200</v>
      </c>
      <c r="O770" s="26">
        <v>0</v>
      </c>
      <c r="P770" s="26">
        <v>5200</v>
      </c>
      <c r="Q770" s="26">
        <v>0</v>
      </c>
    </row>
    <row r="771" spans="1:18" x14ac:dyDescent="0.2">
      <c r="A771" s="38"/>
      <c r="B771" s="21" t="s">
        <v>213</v>
      </c>
      <c r="C771" s="18">
        <v>304020056</v>
      </c>
      <c r="D771" s="27"/>
      <c r="E771" s="20"/>
      <c r="F771" s="20"/>
      <c r="G771" s="53"/>
      <c r="H771" s="53"/>
      <c r="I771" s="53"/>
      <c r="J771" s="22">
        <v>1004</v>
      </c>
      <c r="K771" s="23">
        <v>230269150</v>
      </c>
      <c r="L771" s="47">
        <v>320</v>
      </c>
      <c r="M771" s="26">
        <v>66000</v>
      </c>
      <c r="N771" s="26">
        <v>66000</v>
      </c>
      <c r="O771" s="26">
        <v>0</v>
      </c>
      <c r="P771" s="26">
        <v>0</v>
      </c>
      <c r="Q771" s="26">
        <v>66000</v>
      </c>
    </row>
    <row r="772" spans="1:18" s="17" customFormat="1" ht="199.2" customHeight="1" x14ac:dyDescent="0.25">
      <c r="A772" s="82">
        <v>304000000</v>
      </c>
      <c r="B772" s="11"/>
      <c r="C772" s="12">
        <v>304020065</v>
      </c>
      <c r="D772" s="242" t="s">
        <v>601</v>
      </c>
      <c r="E772" s="242"/>
      <c r="F772" s="242"/>
      <c r="G772" s="59"/>
      <c r="H772" s="59"/>
      <c r="I772" s="59"/>
      <c r="J772" s="13"/>
      <c r="K772" s="14"/>
      <c r="L772" s="46"/>
      <c r="M772" s="15">
        <f>SUM(M774:M775)</f>
        <v>437500</v>
      </c>
      <c r="N772" s="15">
        <f>SUM(N774:N775)</f>
        <v>416600</v>
      </c>
      <c r="O772" s="15">
        <f t="shared" ref="O772:Q772" si="38">SUM(O774:O775)</f>
        <v>437500</v>
      </c>
      <c r="P772" s="15">
        <f t="shared" si="38"/>
        <v>437500</v>
      </c>
      <c r="Q772" s="15">
        <f t="shared" si="38"/>
        <v>437500</v>
      </c>
      <c r="R772" s="16"/>
    </row>
    <row r="773" spans="1:18" ht="32.4" customHeight="1" x14ac:dyDescent="0.2">
      <c r="A773" s="38"/>
      <c r="B773" s="21"/>
      <c r="C773" s="18">
        <v>304020065</v>
      </c>
      <c r="D773" s="27"/>
      <c r="E773" s="20"/>
      <c r="F773" s="29" t="s">
        <v>153</v>
      </c>
      <c r="G773" s="55" t="s">
        <v>59</v>
      </c>
      <c r="H773" s="56">
        <v>42005</v>
      </c>
      <c r="I773" s="53"/>
      <c r="J773" s="22"/>
      <c r="K773" s="23"/>
      <c r="L773" s="47"/>
      <c r="M773" s="26"/>
      <c r="N773" s="26"/>
      <c r="O773" s="26"/>
      <c r="P773" s="25"/>
      <c r="Q773" s="25"/>
      <c r="R773" s="4"/>
    </row>
    <row r="774" spans="1:18" x14ac:dyDescent="0.2">
      <c r="A774" s="38"/>
      <c r="B774" s="21" t="s">
        <v>218</v>
      </c>
      <c r="C774" s="18">
        <v>304020065</v>
      </c>
      <c r="D774" s="27"/>
      <c r="E774" s="20"/>
      <c r="F774" s="20"/>
      <c r="G774" s="53"/>
      <c r="H774" s="53"/>
      <c r="I774" s="53"/>
      <c r="J774" s="22">
        <v>1101</v>
      </c>
      <c r="K774" s="23">
        <v>810360740</v>
      </c>
      <c r="L774" s="47">
        <v>610</v>
      </c>
      <c r="M774" s="26">
        <v>208400</v>
      </c>
      <c r="N774" s="26">
        <v>208300</v>
      </c>
      <c r="O774" s="26">
        <v>0</v>
      </c>
      <c r="P774" s="25">
        <v>0</v>
      </c>
      <c r="Q774" s="25">
        <v>0</v>
      </c>
    </row>
    <row r="775" spans="1:18" x14ac:dyDescent="0.2">
      <c r="A775" s="38"/>
      <c r="B775" s="21" t="s">
        <v>218</v>
      </c>
      <c r="C775" s="18">
        <v>304020065</v>
      </c>
      <c r="D775" s="27"/>
      <c r="E775" s="20"/>
      <c r="F775" s="20"/>
      <c r="G775" s="53"/>
      <c r="H775" s="53"/>
      <c r="I775" s="53"/>
      <c r="J775" s="22">
        <v>1103</v>
      </c>
      <c r="K775" s="23">
        <v>810360740</v>
      </c>
      <c r="L775" s="47">
        <v>610</v>
      </c>
      <c r="M775" s="26">
        <v>229100</v>
      </c>
      <c r="N775" s="26">
        <v>208300</v>
      </c>
      <c r="O775" s="26">
        <v>437500</v>
      </c>
      <c r="P775" s="25">
        <v>437500</v>
      </c>
      <c r="Q775" s="25">
        <v>437500</v>
      </c>
    </row>
    <row r="776" spans="1:18" s="17" customFormat="1" ht="42.6" customHeight="1" x14ac:dyDescent="0.25">
      <c r="A776" s="82">
        <v>304000000</v>
      </c>
      <c r="B776" s="11"/>
      <c r="C776" s="12">
        <v>304020083</v>
      </c>
      <c r="D776" s="242" t="s">
        <v>602</v>
      </c>
      <c r="E776" s="242"/>
      <c r="F776" s="242"/>
      <c r="G776" s="59"/>
      <c r="H776" s="59"/>
      <c r="I776" s="59"/>
      <c r="J776" s="13"/>
      <c r="K776" s="14"/>
      <c r="L776" s="46"/>
      <c r="M776" s="15">
        <f t="shared" ref="M776:P776" si="39">SUM(M779)</f>
        <v>1979300</v>
      </c>
      <c r="N776" s="15">
        <f t="shared" si="39"/>
        <v>1945400</v>
      </c>
      <c r="O776" s="15">
        <f t="shared" si="39"/>
        <v>1979300</v>
      </c>
      <c r="P776" s="15">
        <f t="shared" si="39"/>
        <v>1979300</v>
      </c>
      <c r="Q776" s="15">
        <f t="shared" ref="Q776" si="40">SUM(Q779)</f>
        <v>1979300</v>
      </c>
      <c r="R776" s="16"/>
    </row>
    <row r="777" spans="1:18" ht="30.6" x14ac:dyDescent="0.2">
      <c r="A777" s="38"/>
      <c r="B777" s="21"/>
      <c r="C777" s="18">
        <v>304020083</v>
      </c>
      <c r="D777" s="27"/>
      <c r="E777" s="20"/>
      <c r="F777" s="20" t="s">
        <v>195</v>
      </c>
      <c r="G777" s="53" t="s">
        <v>188</v>
      </c>
      <c r="H777" s="54">
        <v>42005</v>
      </c>
      <c r="I777" s="53"/>
      <c r="J777" s="22"/>
      <c r="K777" s="23"/>
      <c r="L777" s="47"/>
      <c r="M777" s="26"/>
      <c r="N777" s="26"/>
      <c r="O777" s="26"/>
      <c r="P777" s="25"/>
      <c r="Q777" s="25"/>
    </row>
    <row r="778" spans="1:18" x14ac:dyDescent="0.2">
      <c r="A778" s="38"/>
      <c r="B778" s="21"/>
      <c r="C778" s="18"/>
      <c r="D778" s="27"/>
      <c r="E778" s="20"/>
      <c r="F778" s="20"/>
      <c r="G778" s="53"/>
      <c r="H778" s="54"/>
      <c r="I778" s="53"/>
      <c r="J778" s="22"/>
      <c r="K778" s="23"/>
      <c r="L778" s="47"/>
      <c r="M778" s="26"/>
      <c r="N778" s="26"/>
      <c r="O778" s="26"/>
      <c r="P778" s="25"/>
      <c r="Q778" s="25"/>
    </row>
    <row r="779" spans="1:18" x14ac:dyDescent="0.2">
      <c r="A779" s="38"/>
      <c r="B779" s="21" t="s">
        <v>211</v>
      </c>
      <c r="C779" s="18">
        <v>304020083</v>
      </c>
      <c r="D779" s="27"/>
      <c r="E779" s="20"/>
      <c r="F779" s="20"/>
      <c r="G779" s="53"/>
      <c r="H779" s="53"/>
      <c r="I779" s="53"/>
      <c r="J779" s="22">
        <v>405</v>
      </c>
      <c r="K779" s="23">
        <v>1210461650</v>
      </c>
      <c r="L779" s="47">
        <v>240</v>
      </c>
      <c r="M779" s="26">
        <v>1979300</v>
      </c>
      <c r="N779" s="26">
        <v>1945400</v>
      </c>
      <c r="O779" s="26">
        <v>1979300</v>
      </c>
      <c r="P779" s="25">
        <v>1979300</v>
      </c>
      <c r="Q779" s="25">
        <v>1979300</v>
      </c>
    </row>
    <row r="780" spans="1:18" s="17" customFormat="1" ht="55.2" customHeight="1" x14ac:dyDescent="0.25">
      <c r="A780" s="82">
        <v>304000000</v>
      </c>
      <c r="B780" s="11"/>
      <c r="C780" s="12">
        <v>304020137</v>
      </c>
      <c r="D780" s="242" t="s">
        <v>406</v>
      </c>
      <c r="E780" s="242"/>
      <c r="F780" s="242"/>
      <c r="G780" s="59"/>
      <c r="H780" s="59"/>
      <c r="I780" s="59"/>
      <c r="J780" s="13"/>
      <c r="K780" s="14"/>
      <c r="L780" s="46"/>
      <c r="M780" s="15">
        <f>SUM(M785:M793)</f>
        <v>65572100</v>
      </c>
      <c r="N780" s="15">
        <f>SUM(N785:N793)</f>
        <v>64892100</v>
      </c>
      <c r="O780" s="15">
        <f t="shared" ref="O780:Q780" si="41">SUM(O785:O793)</f>
        <v>63580200</v>
      </c>
      <c r="P780" s="15">
        <f t="shared" si="41"/>
        <v>63685700</v>
      </c>
      <c r="Q780" s="15">
        <f t="shared" si="41"/>
        <v>20951600</v>
      </c>
      <c r="R780" s="16"/>
    </row>
    <row r="781" spans="1:18" s="17" customFormat="1" ht="42.6" customHeight="1" x14ac:dyDescent="0.25">
      <c r="A781" s="82"/>
      <c r="B781" s="11"/>
      <c r="C781" s="18">
        <v>304020137</v>
      </c>
      <c r="D781" s="220"/>
      <c r="E781" s="220"/>
      <c r="F781" s="29" t="s">
        <v>536</v>
      </c>
      <c r="G781" s="55" t="s">
        <v>150</v>
      </c>
      <c r="H781" s="56">
        <v>44927</v>
      </c>
      <c r="I781" s="54">
        <v>45291</v>
      </c>
      <c r="J781" s="13"/>
      <c r="K781" s="14"/>
      <c r="L781" s="46"/>
      <c r="M781" s="15"/>
      <c r="N781" s="15"/>
      <c r="O781" s="15"/>
      <c r="P781" s="15"/>
      <c r="Q781" s="15"/>
      <c r="R781" s="16"/>
    </row>
    <row r="782" spans="1:18" s="17" customFormat="1" ht="16.8" customHeight="1" x14ac:dyDescent="0.25">
      <c r="A782" s="82"/>
      <c r="B782" s="11"/>
      <c r="C782" s="18">
        <v>304020137</v>
      </c>
      <c r="D782" s="220"/>
      <c r="E782" s="220"/>
      <c r="F782" s="190" t="s">
        <v>553</v>
      </c>
      <c r="G782" s="188" t="s">
        <v>58</v>
      </c>
      <c r="H782" s="189">
        <v>44927</v>
      </c>
      <c r="I782" s="54"/>
      <c r="J782" s="13"/>
      <c r="K782" s="14"/>
      <c r="L782" s="46"/>
      <c r="M782" s="15"/>
      <c r="N782" s="15"/>
      <c r="O782" s="15"/>
      <c r="P782" s="15"/>
      <c r="Q782" s="15"/>
      <c r="R782" s="16"/>
    </row>
    <row r="783" spans="1:18" ht="17.399999999999999" customHeight="1" x14ac:dyDescent="0.2">
      <c r="A783" s="38"/>
      <c r="B783" s="21"/>
      <c r="C783" s="18">
        <v>304020137</v>
      </c>
      <c r="D783" s="27"/>
      <c r="E783" s="20"/>
      <c r="F783" s="20" t="s">
        <v>128</v>
      </c>
      <c r="G783" s="53" t="s">
        <v>92</v>
      </c>
      <c r="H783" s="54">
        <v>42005</v>
      </c>
      <c r="I783" s="53"/>
      <c r="J783" s="22"/>
      <c r="K783" s="23"/>
      <c r="L783" s="47"/>
      <c r="M783" s="26"/>
      <c r="N783" s="26"/>
      <c r="O783" s="26"/>
      <c r="P783" s="25"/>
      <c r="Q783" s="25"/>
    </row>
    <row r="784" spans="1:18" ht="25.8" customHeight="1" x14ac:dyDescent="0.2">
      <c r="A784" s="38"/>
      <c r="B784" s="21"/>
      <c r="C784" s="18">
        <v>304020137</v>
      </c>
      <c r="D784" s="27"/>
      <c r="E784" s="20"/>
      <c r="F784" s="79" t="s">
        <v>121</v>
      </c>
      <c r="G784" s="55" t="s">
        <v>91</v>
      </c>
      <c r="H784" s="54">
        <v>42005</v>
      </c>
      <c r="I784" s="53"/>
      <c r="J784" s="22"/>
      <c r="K784" s="23"/>
      <c r="L784" s="47"/>
      <c r="M784" s="26"/>
      <c r="N784" s="26"/>
      <c r="O784" s="26"/>
      <c r="P784" s="25"/>
      <c r="Q784" s="25"/>
    </row>
    <row r="785" spans="1:18" x14ac:dyDescent="0.2">
      <c r="A785" s="38"/>
      <c r="B785" s="21" t="s">
        <v>220</v>
      </c>
      <c r="C785" s="18">
        <v>304020137</v>
      </c>
      <c r="D785" s="27"/>
      <c r="E785" s="20"/>
      <c r="F785" s="79"/>
      <c r="G785" s="55"/>
      <c r="H785" s="54"/>
      <c r="I785" s="53"/>
      <c r="J785" s="22">
        <v>1004</v>
      </c>
      <c r="K785" s="23">
        <v>110160710</v>
      </c>
      <c r="L785" s="47">
        <v>240</v>
      </c>
      <c r="M785" s="26">
        <v>41900</v>
      </c>
      <c r="N785" s="26">
        <v>29900</v>
      </c>
      <c r="O785" s="26">
        <v>41000</v>
      </c>
      <c r="P785" s="26">
        <v>41000</v>
      </c>
      <c r="Q785" s="26">
        <v>41000</v>
      </c>
    </row>
    <row r="786" spans="1:18" x14ac:dyDescent="0.2">
      <c r="A786" s="38"/>
      <c r="B786" s="21" t="s">
        <v>220</v>
      </c>
      <c r="C786" s="18">
        <v>304020137</v>
      </c>
      <c r="D786" s="27"/>
      <c r="E786" s="20"/>
      <c r="F786" s="20"/>
      <c r="G786" s="53"/>
      <c r="H786" s="53"/>
      <c r="I786" s="53"/>
      <c r="J786" s="22">
        <v>1004</v>
      </c>
      <c r="K786" s="23">
        <v>110160710</v>
      </c>
      <c r="L786" s="47">
        <v>320</v>
      </c>
      <c r="M786" s="26">
        <v>9165300</v>
      </c>
      <c r="N786" s="26">
        <v>8497300</v>
      </c>
      <c r="O786" s="26">
        <v>14235600</v>
      </c>
      <c r="P786" s="26">
        <v>14235600</v>
      </c>
      <c r="Q786" s="26">
        <v>14235600</v>
      </c>
    </row>
    <row r="787" spans="1:18" x14ac:dyDescent="0.2">
      <c r="A787" s="38"/>
      <c r="B787" s="21" t="s">
        <v>220</v>
      </c>
      <c r="C787" s="18">
        <v>304020137</v>
      </c>
      <c r="D787" s="27"/>
      <c r="E787" s="20"/>
      <c r="F787" s="20"/>
      <c r="G787" s="53"/>
      <c r="H787" s="53"/>
      <c r="I787" s="53"/>
      <c r="J787" s="22">
        <v>702</v>
      </c>
      <c r="K787" s="23">
        <v>110253032</v>
      </c>
      <c r="L787" s="47">
        <v>610</v>
      </c>
      <c r="M787" s="26">
        <v>42312200</v>
      </c>
      <c r="N787" s="26">
        <v>42312200</v>
      </c>
      <c r="O787" s="26">
        <v>40705900</v>
      </c>
      <c r="P787" s="26">
        <v>40705900</v>
      </c>
      <c r="Q787" s="26">
        <v>0</v>
      </c>
    </row>
    <row r="788" spans="1:18" x14ac:dyDescent="0.2">
      <c r="A788" s="38"/>
      <c r="B788" s="21" t="s">
        <v>220</v>
      </c>
      <c r="C788" s="18">
        <v>304020137</v>
      </c>
      <c r="D788" s="27"/>
      <c r="E788" s="20"/>
      <c r="F788" s="20"/>
      <c r="G788" s="53"/>
      <c r="H788" s="53"/>
      <c r="I788" s="53"/>
      <c r="J788" s="22">
        <v>702</v>
      </c>
      <c r="K788" s="23">
        <v>110253032</v>
      </c>
      <c r="L788" s="47">
        <v>620</v>
      </c>
      <c r="M788" s="26">
        <v>2294300</v>
      </c>
      <c r="N788" s="26">
        <v>2294300</v>
      </c>
      <c r="O788" s="26">
        <v>2182000</v>
      </c>
      <c r="P788" s="26">
        <v>2182000</v>
      </c>
      <c r="Q788" s="26">
        <v>0</v>
      </c>
    </row>
    <row r="789" spans="1:18" x14ac:dyDescent="0.2">
      <c r="A789" s="38"/>
      <c r="B789" s="21" t="s">
        <v>220</v>
      </c>
      <c r="C789" s="18">
        <v>304020137</v>
      </c>
      <c r="D789" s="27"/>
      <c r="E789" s="20"/>
      <c r="F789" s="20"/>
      <c r="G789" s="53"/>
      <c r="H789" s="53"/>
      <c r="I789" s="53"/>
      <c r="J789" s="22">
        <v>702</v>
      </c>
      <c r="K789" s="23">
        <v>110262500</v>
      </c>
      <c r="L789" s="47">
        <v>610</v>
      </c>
      <c r="M789" s="26">
        <v>2532900</v>
      </c>
      <c r="N789" s="26">
        <v>2532900</v>
      </c>
      <c r="O789" s="26">
        <v>4037800</v>
      </c>
      <c r="P789" s="26">
        <v>4048000</v>
      </c>
      <c r="Q789" s="26">
        <v>4103100</v>
      </c>
    </row>
    <row r="790" spans="1:18" x14ac:dyDescent="0.2">
      <c r="A790" s="38"/>
      <c r="B790" s="21" t="s">
        <v>220</v>
      </c>
      <c r="C790" s="18">
        <v>304020137</v>
      </c>
      <c r="D790" s="27"/>
      <c r="E790" s="20"/>
      <c r="F790" s="20"/>
      <c r="G790" s="53"/>
      <c r="H790" s="53"/>
      <c r="I790" s="53"/>
      <c r="J790" s="22">
        <v>702</v>
      </c>
      <c r="K790" s="23">
        <v>110262500</v>
      </c>
      <c r="L790" s="47">
        <v>620</v>
      </c>
      <c r="M790" s="26">
        <v>596700</v>
      </c>
      <c r="N790" s="26">
        <v>596700</v>
      </c>
      <c r="O790" s="26">
        <v>0</v>
      </c>
      <c r="P790" s="26">
        <v>0</v>
      </c>
      <c r="Q790" s="26">
        <v>0</v>
      </c>
    </row>
    <row r="791" spans="1:18" x14ac:dyDescent="0.2">
      <c r="A791" s="38"/>
      <c r="B791" s="21" t="s">
        <v>220</v>
      </c>
      <c r="C791" s="18">
        <v>304020137</v>
      </c>
      <c r="D791" s="27"/>
      <c r="E791" s="20"/>
      <c r="F791" s="20"/>
      <c r="G791" s="53"/>
      <c r="H791" s="53"/>
      <c r="I791" s="53"/>
      <c r="J791" s="22">
        <v>702</v>
      </c>
      <c r="K791" s="28" t="s">
        <v>479</v>
      </c>
      <c r="L791" s="47">
        <v>610</v>
      </c>
      <c r="M791" s="26">
        <v>6396100</v>
      </c>
      <c r="N791" s="26">
        <v>6396100</v>
      </c>
      <c r="O791" s="26">
        <v>0</v>
      </c>
      <c r="P791" s="26">
        <v>0</v>
      </c>
      <c r="Q791" s="26">
        <v>0</v>
      </c>
    </row>
    <row r="792" spans="1:18" x14ac:dyDescent="0.2">
      <c r="A792" s="38"/>
      <c r="B792" s="21" t="s">
        <v>220</v>
      </c>
      <c r="C792" s="18">
        <v>304020137</v>
      </c>
      <c r="D792" s="27"/>
      <c r="E792" s="20"/>
      <c r="F792" s="20"/>
      <c r="G792" s="53"/>
      <c r="H792" s="53"/>
      <c r="I792" s="53"/>
      <c r="J792" s="22">
        <v>702</v>
      </c>
      <c r="K792" s="28" t="s">
        <v>479</v>
      </c>
      <c r="L792" s="47">
        <v>620</v>
      </c>
      <c r="M792" s="26">
        <v>284300</v>
      </c>
      <c r="N792" s="26">
        <v>284300</v>
      </c>
      <c r="O792" s="26">
        <v>0</v>
      </c>
      <c r="P792" s="26">
        <v>0</v>
      </c>
      <c r="Q792" s="26">
        <v>0</v>
      </c>
    </row>
    <row r="793" spans="1:18" x14ac:dyDescent="0.2">
      <c r="A793" s="38"/>
      <c r="B793" s="21" t="s">
        <v>220</v>
      </c>
      <c r="C793" s="18">
        <v>304020137</v>
      </c>
      <c r="D793" s="27"/>
      <c r="E793" s="20"/>
      <c r="F793" s="20"/>
      <c r="G793" s="53"/>
      <c r="H793" s="53"/>
      <c r="I793" s="53"/>
      <c r="J793" s="22">
        <v>709</v>
      </c>
      <c r="K793" s="23">
        <v>1310163110</v>
      </c>
      <c r="L793" s="47">
        <v>610</v>
      </c>
      <c r="M793" s="26">
        <v>1948400</v>
      </c>
      <c r="N793" s="26">
        <v>1948400</v>
      </c>
      <c r="O793" s="26">
        <v>2377900</v>
      </c>
      <c r="P793" s="25">
        <v>2473200</v>
      </c>
      <c r="Q793" s="25">
        <v>2571900</v>
      </c>
    </row>
    <row r="794" spans="1:18" ht="24.6" customHeight="1" x14ac:dyDescent="0.2">
      <c r="A794" s="252" t="s">
        <v>603</v>
      </c>
      <c r="B794" s="252"/>
      <c r="C794" s="252"/>
      <c r="D794" s="252"/>
      <c r="E794" s="252"/>
      <c r="F794" s="252"/>
      <c r="G794" s="252"/>
      <c r="H794" s="252"/>
      <c r="I794" s="53"/>
      <c r="J794" s="221"/>
      <c r="K794" s="221"/>
      <c r="L794" s="226"/>
      <c r="M794" s="191">
        <f t="shared" ref="M794:Q794" si="42">M795+M802+M806</f>
        <v>1111844200</v>
      </c>
      <c r="N794" s="191">
        <f t="shared" ref="N794" si="43">N795+N802+N806</f>
        <v>1111844200</v>
      </c>
      <c r="O794" s="191">
        <f t="shared" si="42"/>
        <v>1111990000</v>
      </c>
      <c r="P794" s="191">
        <f t="shared" si="42"/>
        <v>1180482200</v>
      </c>
      <c r="Q794" s="191">
        <f t="shared" si="42"/>
        <v>1188302300</v>
      </c>
    </row>
    <row r="795" spans="1:18" s="17" customFormat="1" ht="111.6" customHeight="1" x14ac:dyDescent="0.25">
      <c r="A795" s="82">
        <v>305000000</v>
      </c>
      <c r="B795" s="11"/>
      <c r="C795" s="12">
        <v>305010000</v>
      </c>
      <c r="D795" s="242" t="s">
        <v>604</v>
      </c>
      <c r="E795" s="242"/>
      <c r="F795" s="242"/>
      <c r="G795" s="59"/>
      <c r="H795" s="59"/>
      <c r="I795" s="59"/>
      <c r="J795" s="13"/>
      <c r="K795" s="14"/>
      <c r="L795" s="46"/>
      <c r="M795" s="15">
        <f>SUM(M798:M801)</f>
        <v>352418400</v>
      </c>
      <c r="N795" s="15">
        <f>SUM(N798:N801)</f>
        <v>352418400</v>
      </c>
      <c r="O795" s="15">
        <f t="shared" ref="O795:Q795" si="44">SUM(O798:O801)</f>
        <v>344947400</v>
      </c>
      <c r="P795" s="15">
        <f t="shared" si="44"/>
        <v>362960900</v>
      </c>
      <c r="Q795" s="15">
        <f t="shared" si="44"/>
        <v>363706700</v>
      </c>
      <c r="R795" s="16"/>
    </row>
    <row r="796" spans="1:18" ht="20.399999999999999" x14ac:dyDescent="0.2">
      <c r="A796" s="38"/>
      <c r="B796" s="21"/>
      <c r="C796" s="18">
        <v>305010000</v>
      </c>
      <c r="D796" s="27"/>
      <c r="E796" s="20"/>
      <c r="F796" s="20" t="s">
        <v>128</v>
      </c>
      <c r="G796" s="53" t="s">
        <v>92</v>
      </c>
      <c r="H796" s="54">
        <v>42005</v>
      </c>
      <c r="I796" s="53"/>
      <c r="J796" s="22"/>
      <c r="K796" s="23"/>
      <c r="L796" s="47"/>
      <c r="M796" s="26"/>
      <c r="N796" s="26"/>
      <c r="O796" s="26"/>
      <c r="P796" s="25"/>
      <c r="Q796" s="25"/>
    </row>
    <row r="797" spans="1:18" ht="132.6" x14ac:dyDescent="0.2">
      <c r="A797" s="38"/>
      <c r="B797" s="21"/>
      <c r="C797" s="18">
        <v>305010000</v>
      </c>
      <c r="D797" s="27"/>
      <c r="E797" s="20"/>
      <c r="F797" s="20" t="s">
        <v>555</v>
      </c>
      <c r="G797" s="53" t="s">
        <v>58</v>
      </c>
      <c r="H797" s="54">
        <v>44927</v>
      </c>
      <c r="I797" s="53"/>
      <c r="J797" s="22"/>
      <c r="K797" s="23"/>
      <c r="L797" s="47"/>
      <c r="M797" s="26"/>
      <c r="N797" s="26"/>
      <c r="O797" s="26"/>
      <c r="P797" s="25"/>
      <c r="Q797" s="25"/>
    </row>
    <row r="798" spans="1:18" x14ac:dyDescent="0.2">
      <c r="A798" s="38"/>
      <c r="B798" s="21" t="s">
        <v>220</v>
      </c>
      <c r="C798" s="18">
        <v>305010000</v>
      </c>
      <c r="D798" s="27"/>
      <c r="E798" s="20"/>
      <c r="F798" s="20"/>
      <c r="G798" s="53"/>
      <c r="H798" s="53"/>
      <c r="I798" s="53"/>
      <c r="J798" s="22">
        <v>702</v>
      </c>
      <c r="K798" s="23">
        <v>110260860</v>
      </c>
      <c r="L798" s="47">
        <v>610</v>
      </c>
      <c r="M798" s="26">
        <v>304872000</v>
      </c>
      <c r="N798" s="26">
        <v>304872000</v>
      </c>
      <c r="O798" s="26">
        <v>297980900</v>
      </c>
      <c r="P798" s="26">
        <v>313402000</v>
      </c>
      <c r="Q798" s="26">
        <v>314032200</v>
      </c>
    </row>
    <row r="799" spans="1:18" x14ac:dyDescent="0.2">
      <c r="A799" s="38"/>
      <c r="B799" s="21" t="s">
        <v>220</v>
      </c>
      <c r="C799" s="18">
        <v>305010000</v>
      </c>
      <c r="D799" s="27"/>
      <c r="E799" s="20"/>
      <c r="F799" s="20"/>
      <c r="G799" s="53"/>
      <c r="H799" s="53"/>
      <c r="I799" s="53"/>
      <c r="J799" s="22">
        <v>702</v>
      </c>
      <c r="K799" s="23">
        <v>110260860</v>
      </c>
      <c r="L799" s="47">
        <v>620</v>
      </c>
      <c r="M799" s="26">
        <v>31709000</v>
      </c>
      <c r="N799" s="26">
        <v>31709000</v>
      </c>
      <c r="O799" s="26">
        <v>30533200</v>
      </c>
      <c r="P799" s="26">
        <v>32113400</v>
      </c>
      <c r="Q799" s="26">
        <v>32113400</v>
      </c>
    </row>
    <row r="800" spans="1:18" x14ac:dyDescent="0.2">
      <c r="A800" s="38"/>
      <c r="B800" s="21" t="s">
        <v>220</v>
      </c>
      <c r="C800" s="18">
        <v>305010000</v>
      </c>
      <c r="D800" s="27"/>
      <c r="E800" s="20"/>
      <c r="F800" s="20"/>
      <c r="G800" s="53"/>
      <c r="H800" s="53"/>
      <c r="I800" s="53"/>
      <c r="J800" s="22">
        <v>709</v>
      </c>
      <c r="K800" s="23">
        <v>110560860</v>
      </c>
      <c r="L800" s="47">
        <v>110</v>
      </c>
      <c r="M800" s="26">
        <v>15288100</v>
      </c>
      <c r="N800" s="26">
        <v>15288100</v>
      </c>
      <c r="O800" s="26">
        <v>15082000</v>
      </c>
      <c r="P800" s="26">
        <v>15082000</v>
      </c>
      <c r="Q800" s="26">
        <v>15082000</v>
      </c>
    </row>
    <row r="801" spans="1:18" x14ac:dyDescent="0.2">
      <c r="A801" s="38"/>
      <c r="B801" s="21" t="s">
        <v>220</v>
      </c>
      <c r="C801" s="18">
        <v>305010000</v>
      </c>
      <c r="D801" s="27"/>
      <c r="E801" s="20"/>
      <c r="F801" s="20"/>
      <c r="G801" s="53"/>
      <c r="H801" s="53"/>
      <c r="I801" s="53"/>
      <c r="J801" s="22">
        <v>709</v>
      </c>
      <c r="K801" s="23">
        <v>110560860</v>
      </c>
      <c r="L801" s="47">
        <v>240</v>
      </c>
      <c r="M801" s="26">
        <v>549300</v>
      </c>
      <c r="N801" s="26">
        <v>549300</v>
      </c>
      <c r="O801" s="26">
        <v>1351300</v>
      </c>
      <c r="P801" s="26">
        <v>2363500</v>
      </c>
      <c r="Q801" s="26">
        <v>2479100</v>
      </c>
    </row>
    <row r="802" spans="1:18" s="17" customFormat="1" ht="102.6" customHeight="1" x14ac:dyDescent="0.25">
      <c r="A802" s="82">
        <v>305000000</v>
      </c>
      <c r="B802" s="11"/>
      <c r="C802" s="12">
        <v>305020000</v>
      </c>
      <c r="D802" s="242" t="s">
        <v>605</v>
      </c>
      <c r="E802" s="242"/>
      <c r="F802" s="242"/>
      <c r="G802" s="59"/>
      <c r="H802" s="59"/>
      <c r="I802" s="59"/>
      <c r="J802" s="13"/>
      <c r="K802" s="14"/>
      <c r="L802" s="46"/>
      <c r="M802" s="15">
        <f>M805</f>
        <v>281095100</v>
      </c>
      <c r="N802" s="15">
        <f>N805</f>
        <v>281095100</v>
      </c>
      <c r="O802" s="15">
        <f t="shared" ref="O802:Q802" si="45">O805</f>
        <v>275720400</v>
      </c>
      <c r="P802" s="15">
        <f t="shared" si="45"/>
        <v>289989500</v>
      </c>
      <c r="Q802" s="15">
        <f t="shared" si="45"/>
        <v>289989500</v>
      </c>
      <c r="R802" s="16"/>
    </row>
    <row r="803" spans="1:18" ht="20.399999999999999" x14ac:dyDescent="0.2">
      <c r="A803" s="38"/>
      <c r="B803" s="21"/>
      <c r="C803" s="18">
        <v>305020000</v>
      </c>
      <c r="D803" s="27"/>
      <c r="E803" s="20"/>
      <c r="F803" s="20" t="s">
        <v>129</v>
      </c>
      <c r="G803" s="53" t="s">
        <v>58</v>
      </c>
      <c r="H803" s="54">
        <v>42005</v>
      </c>
      <c r="I803" s="53"/>
      <c r="J803" s="22"/>
      <c r="K803" s="23"/>
      <c r="L803" s="47"/>
      <c r="M803" s="26"/>
      <c r="N803" s="26"/>
      <c r="O803" s="26"/>
      <c r="P803" s="25"/>
      <c r="Q803" s="25"/>
    </row>
    <row r="804" spans="1:18" ht="132.6" x14ac:dyDescent="0.2">
      <c r="A804" s="38"/>
      <c r="B804" s="21"/>
      <c r="C804" s="18">
        <v>305020000</v>
      </c>
      <c r="D804" s="27"/>
      <c r="E804" s="20"/>
      <c r="F804" s="20" t="s">
        <v>555</v>
      </c>
      <c r="G804" s="53" t="s">
        <v>58</v>
      </c>
      <c r="H804" s="54">
        <v>44927</v>
      </c>
      <c r="I804" s="53"/>
      <c r="J804" s="22"/>
      <c r="K804" s="23"/>
      <c r="L804" s="47"/>
      <c r="M804" s="26"/>
      <c r="N804" s="26"/>
      <c r="O804" s="26"/>
      <c r="P804" s="25"/>
      <c r="Q804" s="25"/>
    </row>
    <row r="805" spans="1:18" x14ac:dyDescent="0.2">
      <c r="A805" s="38"/>
      <c r="B805" s="21" t="s">
        <v>220</v>
      </c>
      <c r="C805" s="18">
        <v>305020000</v>
      </c>
      <c r="D805" s="27"/>
      <c r="E805" s="20"/>
      <c r="F805" s="20"/>
      <c r="G805" s="53"/>
      <c r="H805" s="53"/>
      <c r="I805" s="53"/>
      <c r="J805" s="22">
        <v>702</v>
      </c>
      <c r="K805" s="23">
        <v>110260860</v>
      </c>
      <c r="L805" s="47">
        <v>610</v>
      </c>
      <c r="M805" s="26">
        <v>281095100</v>
      </c>
      <c r="N805" s="26">
        <v>281095100</v>
      </c>
      <c r="O805" s="26">
        <v>275720400</v>
      </c>
      <c r="P805" s="26">
        <v>289989500</v>
      </c>
      <c r="Q805" s="26">
        <v>289989500</v>
      </c>
    </row>
    <row r="806" spans="1:18" s="17" customFormat="1" ht="111.6" customHeight="1" x14ac:dyDescent="0.25">
      <c r="A806" s="82">
        <v>305000000</v>
      </c>
      <c r="B806" s="11"/>
      <c r="C806" s="12">
        <v>305030000</v>
      </c>
      <c r="D806" s="242" t="s">
        <v>605</v>
      </c>
      <c r="E806" s="242"/>
      <c r="F806" s="242"/>
      <c r="G806" s="59"/>
      <c r="H806" s="59"/>
      <c r="I806" s="59"/>
      <c r="J806" s="13"/>
      <c r="K806" s="14"/>
      <c r="L806" s="46"/>
      <c r="M806" s="15">
        <f>SUM(M809:M810)</f>
        <v>478330700</v>
      </c>
      <c r="N806" s="15">
        <f>SUM(N809:N810)</f>
        <v>478330700</v>
      </c>
      <c r="O806" s="15">
        <f t="shared" ref="O806:Q806" si="46">SUM(O809:O810)</f>
        <v>491322200</v>
      </c>
      <c r="P806" s="15">
        <f t="shared" si="46"/>
        <v>527531800</v>
      </c>
      <c r="Q806" s="15">
        <f t="shared" si="46"/>
        <v>534606100</v>
      </c>
      <c r="R806" s="16"/>
    </row>
    <row r="807" spans="1:18" ht="20.399999999999999" x14ac:dyDescent="0.2">
      <c r="A807" s="38"/>
      <c r="B807" s="21"/>
      <c r="C807" s="18">
        <v>305030000</v>
      </c>
      <c r="D807" s="27"/>
      <c r="E807" s="20"/>
      <c r="F807" s="20" t="s">
        <v>129</v>
      </c>
      <c r="G807" s="53" t="s">
        <v>58</v>
      </c>
      <c r="H807" s="54">
        <v>42005</v>
      </c>
      <c r="I807" s="53"/>
      <c r="J807" s="22"/>
      <c r="K807" s="23"/>
      <c r="L807" s="47"/>
      <c r="M807" s="26"/>
      <c r="N807" s="26"/>
      <c r="O807" s="26"/>
      <c r="P807" s="25"/>
      <c r="Q807" s="25"/>
    </row>
    <row r="808" spans="1:18" ht="71.400000000000006" x14ac:dyDescent="0.2">
      <c r="A808" s="38"/>
      <c r="B808" s="21"/>
      <c r="C808" s="18">
        <v>305030000</v>
      </c>
      <c r="D808" s="27"/>
      <c r="E808" s="20"/>
      <c r="F808" s="20" t="s">
        <v>554</v>
      </c>
      <c r="G808" s="53" t="s">
        <v>58</v>
      </c>
      <c r="H808" s="54">
        <v>44927</v>
      </c>
      <c r="I808" s="53"/>
      <c r="J808" s="22"/>
      <c r="K808" s="23"/>
      <c r="L808" s="47"/>
      <c r="M808" s="26"/>
      <c r="N808" s="26"/>
      <c r="O808" s="26"/>
      <c r="P808" s="25"/>
      <c r="Q808" s="25"/>
    </row>
    <row r="809" spans="1:18" x14ac:dyDescent="0.2">
      <c r="A809" s="38"/>
      <c r="B809" s="21" t="s">
        <v>220</v>
      </c>
      <c r="C809" s="18">
        <v>305030000</v>
      </c>
      <c r="D809" s="27"/>
      <c r="E809" s="20"/>
      <c r="F809" s="20"/>
      <c r="G809" s="53"/>
      <c r="H809" s="54"/>
      <c r="I809" s="53"/>
      <c r="J809" s="22">
        <v>701</v>
      </c>
      <c r="K809" s="23">
        <v>110160860</v>
      </c>
      <c r="L809" s="47">
        <v>610</v>
      </c>
      <c r="M809" s="26">
        <v>265638700</v>
      </c>
      <c r="N809" s="26">
        <v>265638700</v>
      </c>
      <c r="O809" s="26">
        <v>272054400</v>
      </c>
      <c r="P809" s="26">
        <v>292104300</v>
      </c>
      <c r="Q809" s="26">
        <v>296021500</v>
      </c>
    </row>
    <row r="810" spans="1:18" x14ac:dyDescent="0.2">
      <c r="A810" s="38"/>
      <c r="B810" s="21" t="s">
        <v>220</v>
      </c>
      <c r="C810" s="18">
        <v>305030000</v>
      </c>
      <c r="D810" s="27"/>
      <c r="E810" s="20"/>
      <c r="F810" s="20"/>
      <c r="G810" s="53"/>
      <c r="H810" s="54"/>
      <c r="I810" s="53"/>
      <c r="J810" s="22">
        <v>701</v>
      </c>
      <c r="K810" s="23">
        <v>110160860</v>
      </c>
      <c r="L810" s="47">
        <v>620</v>
      </c>
      <c r="M810" s="26">
        <v>212692000</v>
      </c>
      <c r="N810" s="26">
        <v>212692000</v>
      </c>
      <c r="O810" s="26">
        <v>219267800</v>
      </c>
      <c r="P810" s="26">
        <v>235427500</v>
      </c>
      <c r="Q810" s="26">
        <v>238584600</v>
      </c>
    </row>
    <row r="811" spans="1:18" ht="30.6" customHeight="1" x14ac:dyDescent="0.2">
      <c r="A811" s="252" t="s">
        <v>368</v>
      </c>
      <c r="B811" s="252"/>
      <c r="C811" s="252"/>
      <c r="D811" s="252"/>
      <c r="E811" s="252"/>
      <c r="F811" s="252"/>
      <c r="G811" s="252"/>
      <c r="H811" s="252"/>
      <c r="I811" s="53" t="s">
        <v>0</v>
      </c>
      <c r="J811" s="221"/>
      <c r="K811" s="221"/>
      <c r="L811" s="226"/>
      <c r="M811" s="191">
        <f t="shared" ref="M811:P811" si="47">M815+M812</f>
        <v>59443100</v>
      </c>
      <c r="N811" s="191">
        <f t="shared" ref="N811" si="48">N815+N812</f>
        <v>59443100</v>
      </c>
      <c r="O811" s="191">
        <f t="shared" si="47"/>
        <v>12335600</v>
      </c>
      <c r="P811" s="191">
        <f t="shared" si="47"/>
        <v>10600000</v>
      </c>
      <c r="Q811" s="191">
        <f t="shared" ref="Q811" si="49">Q815+Q812</f>
        <v>10600000</v>
      </c>
    </row>
    <row r="812" spans="1:18" s="17" customFormat="1" ht="25.2" customHeight="1" x14ac:dyDescent="0.25">
      <c r="A812" s="82"/>
      <c r="B812" s="11"/>
      <c r="C812" s="12">
        <v>306010000</v>
      </c>
      <c r="D812" s="242" t="s">
        <v>565</v>
      </c>
      <c r="E812" s="242"/>
      <c r="F812" s="242"/>
      <c r="G812" s="59"/>
      <c r="H812" s="59"/>
      <c r="I812" s="59"/>
      <c r="J812" s="13"/>
      <c r="K812" s="14"/>
      <c r="L812" s="46"/>
      <c r="M812" s="41">
        <f>SUM(M814:M814)</f>
        <v>10192000</v>
      </c>
      <c r="N812" s="41">
        <f>SUM(N814:N814)</f>
        <v>10192000</v>
      </c>
      <c r="O812" s="41">
        <f>SUM(O814:O814)</f>
        <v>10600000</v>
      </c>
      <c r="P812" s="41">
        <f>SUM(P814:P814)</f>
        <v>10600000</v>
      </c>
      <c r="Q812" s="41">
        <f>SUM(Q814:Q814)</f>
        <v>10600000</v>
      </c>
      <c r="R812" s="16"/>
    </row>
    <row r="813" spans="1:18" ht="20.399999999999999" x14ac:dyDescent="0.2">
      <c r="A813" s="38"/>
      <c r="B813" s="21"/>
      <c r="C813" s="18">
        <v>306010000</v>
      </c>
      <c r="D813" s="27"/>
      <c r="E813" s="20"/>
      <c r="F813" s="20" t="s">
        <v>196</v>
      </c>
      <c r="G813" s="53" t="s">
        <v>197</v>
      </c>
      <c r="H813" s="54">
        <v>41333</v>
      </c>
      <c r="I813" s="53"/>
      <c r="J813" s="22"/>
      <c r="K813" s="23"/>
      <c r="L813" s="47"/>
      <c r="M813" s="26"/>
      <c r="N813" s="26"/>
      <c r="O813" s="26"/>
      <c r="P813" s="25"/>
      <c r="Q813" s="25"/>
    </row>
    <row r="814" spans="1:18" x14ac:dyDescent="0.2">
      <c r="A814" s="38"/>
      <c r="B814" s="21" t="s">
        <v>212</v>
      </c>
      <c r="C814" s="18">
        <v>306010000</v>
      </c>
      <c r="D814" s="27"/>
      <c r="E814" s="20"/>
      <c r="F814" s="20"/>
      <c r="G814" s="53"/>
      <c r="H814" s="53"/>
      <c r="I814" s="53"/>
      <c r="J814" s="22">
        <v>1401</v>
      </c>
      <c r="K814" s="23">
        <v>7530010290</v>
      </c>
      <c r="L814" s="47">
        <v>510</v>
      </c>
      <c r="M814" s="26">
        <v>10192000</v>
      </c>
      <c r="N814" s="26">
        <v>10192000</v>
      </c>
      <c r="O814" s="26">
        <v>10600000</v>
      </c>
      <c r="P814" s="26">
        <v>10600000</v>
      </c>
      <c r="Q814" s="26">
        <v>10600000</v>
      </c>
    </row>
    <row r="815" spans="1:18" s="17" customFormat="1" ht="10.8" x14ac:dyDescent="0.25">
      <c r="A815" s="82">
        <v>306000000</v>
      </c>
      <c r="B815" s="11"/>
      <c r="C815" s="12">
        <v>306040000</v>
      </c>
      <c r="D815" s="242" t="s">
        <v>263</v>
      </c>
      <c r="E815" s="242"/>
      <c r="F815" s="242"/>
      <c r="G815" s="59"/>
      <c r="H815" s="59"/>
      <c r="I815" s="59"/>
      <c r="J815" s="13"/>
      <c r="K815" s="14"/>
      <c r="L815" s="46"/>
      <c r="M815" s="41">
        <f t="shared" ref="M815:P815" si="50">M816+M823</f>
        <v>49251100</v>
      </c>
      <c r="N815" s="41">
        <f t="shared" ref="N815" si="51">N816+N823</f>
        <v>49251100</v>
      </c>
      <c r="O815" s="41">
        <f t="shared" si="50"/>
        <v>1735600</v>
      </c>
      <c r="P815" s="41">
        <f t="shared" si="50"/>
        <v>0</v>
      </c>
      <c r="Q815" s="41">
        <f t="shared" ref="Q815" si="52">Q816+Q823</f>
        <v>0</v>
      </c>
      <c r="R815" s="16"/>
    </row>
    <row r="816" spans="1:18" s="17" customFormat="1" ht="37.200000000000003" customHeight="1" x14ac:dyDescent="0.25">
      <c r="A816" s="82"/>
      <c r="B816" s="11"/>
      <c r="C816" s="12">
        <v>306041000</v>
      </c>
      <c r="D816" s="220"/>
      <c r="E816" s="220"/>
      <c r="F816" s="220" t="s">
        <v>474</v>
      </c>
      <c r="G816" s="59"/>
      <c r="H816" s="59"/>
      <c r="I816" s="59"/>
      <c r="J816" s="13"/>
      <c r="K816" s="14"/>
      <c r="L816" s="46"/>
      <c r="M816" s="41">
        <f t="shared" ref="M816:Q816" si="53">M817</f>
        <v>994200</v>
      </c>
      <c r="N816" s="41">
        <f t="shared" si="53"/>
        <v>994200</v>
      </c>
      <c r="O816" s="41">
        <f t="shared" si="53"/>
        <v>1735600</v>
      </c>
      <c r="P816" s="41">
        <f t="shared" si="53"/>
        <v>0</v>
      </c>
      <c r="Q816" s="41">
        <f t="shared" si="53"/>
        <v>0</v>
      </c>
      <c r="R816" s="16"/>
    </row>
    <row r="817" spans="1:18" s="17" customFormat="1" ht="38.4" customHeight="1" x14ac:dyDescent="0.25">
      <c r="A817" s="82"/>
      <c r="B817" s="11"/>
      <c r="C817" s="12">
        <v>306041100</v>
      </c>
      <c r="D817" s="220"/>
      <c r="E817" s="220"/>
      <c r="F817" s="220" t="s">
        <v>475</v>
      </c>
      <c r="G817" s="59"/>
      <c r="H817" s="59"/>
      <c r="I817" s="59"/>
      <c r="J817" s="13"/>
      <c r="K817" s="14"/>
      <c r="L817" s="46"/>
      <c r="M817" s="41">
        <f t="shared" ref="M817:P817" si="54">M822</f>
        <v>994200</v>
      </c>
      <c r="N817" s="41">
        <f t="shared" ref="N817" si="55">N822</f>
        <v>994200</v>
      </c>
      <c r="O817" s="41">
        <f t="shared" si="54"/>
        <v>1735600</v>
      </c>
      <c r="P817" s="41">
        <f t="shared" si="54"/>
        <v>0</v>
      </c>
      <c r="Q817" s="41">
        <f t="shared" ref="Q817" si="56">Q822</f>
        <v>0</v>
      </c>
      <c r="R817" s="16"/>
    </row>
    <row r="818" spans="1:18" s="76" customFormat="1" ht="30.6" x14ac:dyDescent="0.2">
      <c r="A818" s="84"/>
      <c r="B818" s="71"/>
      <c r="C818" s="124">
        <v>306041000</v>
      </c>
      <c r="D818" s="125"/>
      <c r="E818" s="125"/>
      <c r="F818" s="126" t="s">
        <v>57</v>
      </c>
      <c r="G818" s="125" t="s">
        <v>59</v>
      </c>
      <c r="H818" s="54">
        <v>42005</v>
      </c>
      <c r="I818" s="53"/>
      <c r="J818" s="136"/>
      <c r="K818" s="137"/>
      <c r="L818" s="138"/>
      <c r="M818" s="139"/>
      <c r="N818" s="139"/>
      <c r="O818" s="139"/>
      <c r="P818" s="139"/>
      <c r="Q818" s="139"/>
      <c r="R818" s="75"/>
    </row>
    <row r="819" spans="1:18" s="76" customFormat="1" ht="40.799999999999997" x14ac:dyDescent="0.2">
      <c r="A819" s="84"/>
      <c r="B819" s="71"/>
      <c r="C819" s="124">
        <v>306041000</v>
      </c>
      <c r="D819" s="125"/>
      <c r="E819" s="125"/>
      <c r="F819" s="126" t="s">
        <v>521</v>
      </c>
      <c r="G819" s="125" t="s">
        <v>188</v>
      </c>
      <c r="H819" s="54">
        <v>44927</v>
      </c>
      <c r="I819" s="53"/>
      <c r="J819" s="136"/>
      <c r="K819" s="137"/>
      <c r="L819" s="138"/>
      <c r="M819" s="139"/>
      <c r="N819" s="139"/>
      <c r="O819" s="139"/>
      <c r="P819" s="139"/>
      <c r="Q819" s="139"/>
      <c r="R819" s="75"/>
    </row>
    <row r="820" spans="1:18" s="76" customFormat="1" ht="40.799999999999997" x14ac:dyDescent="0.2">
      <c r="A820" s="84"/>
      <c r="B820" s="71"/>
      <c r="C820" s="124">
        <v>306041000</v>
      </c>
      <c r="D820" s="125"/>
      <c r="E820" s="125"/>
      <c r="F820" s="126" t="s">
        <v>610</v>
      </c>
      <c r="G820" s="125" t="s">
        <v>611</v>
      </c>
      <c r="H820" s="54">
        <v>45292</v>
      </c>
      <c r="I820" s="53"/>
      <c r="J820" s="136"/>
      <c r="K820" s="137"/>
      <c r="L820" s="138"/>
      <c r="M820" s="139"/>
      <c r="N820" s="139"/>
      <c r="O820" s="139"/>
      <c r="P820" s="139"/>
      <c r="Q820" s="139"/>
      <c r="R820" s="75"/>
    </row>
    <row r="821" spans="1:18" s="76" customFormat="1" ht="79.2" customHeight="1" x14ac:dyDescent="0.2">
      <c r="A821" s="84"/>
      <c r="B821" s="71"/>
      <c r="C821" s="124">
        <v>306041000</v>
      </c>
      <c r="D821" s="125"/>
      <c r="E821" s="125"/>
      <c r="F821" s="126" t="s">
        <v>515</v>
      </c>
      <c r="G821" s="125" t="s">
        <v>188</v>
      </c>
      <c r="H821" s="54">
        <v>44952</v>
      </c>
      <c r="I821" s="53"/>
      <c r="J821" s="136"/>
      <c r="K821" s="137"/>
      <c r="L821" s="138"/>
      <c r="M821" s="139"/>
      <c r="N821" s="139"/>
      <c r="O821" s="139"/>
      <c r="P821" s="139"/>
      <c r="Q821" s="139"/>
      <c r="R821" s="75"/>
    </row>
    <row r="822" spans="1:18" s="76" customFormat="1" x14ac:dyDescent="0.2">
      <c r="A822" s="84"/>
      <c r="B822" s="71" t="s">
        <v>213</v>
      </c>
      <c r="C822" s="124">
        <v>306041000</v>
      </c>
      <c r="D822" s="125"/>
      <c r="E822" s="125"/>
      <c r="F822" s="126"/>
      <c r="G822" s="125"/>
      <c r="H822" s="54"/>
      <c r="I822" s="53"/>
      <c r="J822" s="136">
        <v>503</v>
      </c>
      <c r="K822" s="137">
        <v>350270010</v>
      </c>
      <c r="L822" s="138">
        <v>540</v>
      </c>
      <c r="M822" s="139">
        <v>994200</v>
      </c>
      <c r="N822" s="139">
        <v>994200</v>
      </c>
      <c r="O822" s="139">
        <v>1735600</v>
      </c>
      <c r="P822" s="139">
        <v>0</v>
      </c>
      <c r="Q822" s="139">
        <v>0</v>
      </c>
      <c r="R822" s="75"/>
    </row>
    <row r="823" spans="1:18" s="17" customFormat="1" ht="26.4" customHeight="1" x14ac:dyDescent="0.25">
      <c r="A823" s="82"/>
      <c r="B823" s="11"/>
      <c r="C823" s="12">
        <v>306042000</v>
      </c>
      <c r="D823" s="242" t="s">
        <v>264</v>
      </c>
      <c r="E823" s="242"/>
      <c r="F823" s="242"/>
      <c r="G823" s="59"/>
      <c r="H823" s="59"/>
      <c r="I823" s="59"/>
      <c r="J823" s="13"/>
      <c r="K823" s="14"/>
      <c r="L823" s="46"/>
      <c r="M823" s="41">
        <f t="shared" ref="M823:Q823" si="57">M824</f>
        <v>48256900</v>
      </c>
      <c r="N823" s="41">
        <f t="shared" si="57"/>
        <v>48256900</v>
      </c>
      <c r="O823" s="41">
        <f t="shared" si="57"/>
        <v>0</v>
      </c>
      <c r="P823" s="41">
        <f t="shared" si="57"/>
        <v>0</v>
      </c>
      <c r="Q823" s="41">
        <f t="shared" si="57"/>
        <v>0</v>
      </c>
      <c r="R823" s="16"/>
    </row>
    <row r="824" spans="1:18" s="17" customFormat="1" ht="10.8" x14ac:dyDescent="0.25">
      <c r="A824" s="82">
        <v>306000000</v>
      </c>
      <c r="B824" s="11"/>
      <c r="C824" s="12">
        <v>306042200</v>
      </c>
      <c r="D824" s="242" t="s">
        <v>266</v>
      </c>
      <c r="E824" s="242"/>
      <c r="F824" s="242"/>
      <c r="G824" s="59"/>
      <c r="H824" s="59"/>
      <c r="I824" s="59"/>
      <c r="J824" s="13"/>
      <c r="K824" s="14"/>
      <c r="L824" s="46"/>
      <c r="M824" s="41">
        <f>SUM(M827:M828)</f>
        <v>48256900</v>
      </c>
      <c r="N824" s="41">
        <f>SUM(N827:N828)</f>
        <v>48256900</v>
      </c>
      <c r="O824" s="41">
        <f t="shared" ref="O824:P824" si="58">O827</f>
        <v>0</v>
      </c>
      <c r="P824" s="41">
        <f t="shared" si="58"/>
        <v>0</v>
      </c>
      <c r="Q824" s="41">
        <f t="shared" ref="Q824" si="59">Q827</f>
        <v>0</v>
      </c>
      <c r="R824" s="16"/>
    </row>
    <row r="825" spans="1:18" ht="12.6" customHeight="1" x14ac:dyDescent="0.2">
      <c r="A825" s="38"/>
      <c r="B825" s="21"/>
      <c r="C825" s="18">
        <v>306042200</v>
      </c>
      <c r="D825" s="27"/>
      <c r="E825" s="20"/>
      <c r="F825" s="20" t="s">
        <v>196</v>
      </c>
      <c r="G825" s="53" t="s">
        <v>197</v>
      </c>
      <c r="H825" s="54">
        <v>41333</v>
      </c>
      <c r="I825" s="53"/>
      <c r="J825" s="22"/>
      <c r="K825" s="23"/>
      <c r="L825" s="47"/>
      <c r="M825" s="26"/>
      <c r="N825" s="26"/>
      <c r="O825" s="26"/>
      <c r="P825" s="25"/>
      <c r="Q825" s="25"/>
    </row>
    <row r="826" spans="1:18" ht="39.6" customHeight="1" x14ac:dyDescent="0.2">
      <c r="A826" s="38"/>
      <c r="B826" s="21"/>
      <c r="C826" s="18">
        <v>306042200</v>
      </c>
      <c r="D826" s="27"/>
      <c r="E826" s="20"/>
      <c r="F826" s="20" t="s">
        <v>57</v>
      </c>
      <c r="G826" s="53" t="s">
        <v>59</v>
      </c>
      <c r="H826" s="54">
        <v>42005</v>
      </c>
      <c r="I826" s="53"/>
      <c r="J826" s="22"/>
      <c r="K826" s="23"/>
      <c r="L826" s="47"/>
      <c r="M826" s="26"/>
      <c r="N826" s="26"/>
      <c r="O826" s="26"/>
      <c r="P826" s="25"/>
      <c r="Q826" s="25"/>
    </row>
    <row r="827" spans="1:18" x14ac:dyDescent="0.2">
      <c r="A827" s="38"/>
      <c r="B827" s="21" t="s">
        <v>213</v>
      </c>
      <c r="C827" s="18">
        <v>306042200</v>
      </c>
      <c r="D827" s="27"/>
      <c r="E827" s="20"/>
      <c r="F827" s="20"/>
      <c r="G827" s="53"/>
      <c r="H827" s="53"/>
      <c r="I827" s="53"/>
      <c r="J827" s="22">
        <v>1403</v>
      </c>
      <c r="K827" s="28">
        <v>1530110750</v>
      </c>
      <c r="L827" s="47">
        <v>540</v>
      </c>
      <c r="M827" s="26">
        <v>7314800</v>
      </c>
      <c r="N827" s="26">
        <v>7314800</v>
      </c>
      <c r="O827" s="26">
        <v>0</v>
      </c>
      <c r="P827" s="25">
        <v>0</v>
      </c>
      <c r="Q827" s="25">
        <v>0</v>
      </c>
    </row>
    <row r="828" spans="1:18" x14ac:dyDescent="0.2">
      <c r="A828" s="38"/>
      <c r="B828" s="21" t="s">
        <v>212</v>
      </c>
      <c r="C828" s="18">
        <v>306042200</v>
      </c>
      <c r="D828" s="27"/>
      <c r="E828" s="20"/>
      <c r="F828" s="20"/>
      <c r="G828" s="53"/>
      <c r="H828" s="53"/>
      <c r="I828" s="53"/>
      <c r="J828" s="22">
        <v>1403</v>
      </c>
      <c r="K828" s="28">
        <v>7530010310</v>
      </c>
      <c r="L828" s="47">
        <v>540</v>
      </c>
      <c r="M828" s="26">
        <v>40942100</v>
      </c>
      <c r="N828" s="26">
        <v>40942100</v>
      </c>
      <c r="O828" s="26">
        <v>0</v>
      </c>
      <c r="P828" s="25">
        <v>0</v>
      </c>
      <c r="Q828" s="25">
        <v>0</v>
      </c>
    </row>
    <row r="829" spans="1:18" x14ac:dyDescent="0.2">
      <c r="A829" s="252" t="s">
        <v>606</v>
      </c>
      <c r="B829" s="252"/>
      <c r="C829" s="252"/>
      <c r="D829" s="252"/>
      <c r="E829" s="252"/>
      <c r="F829" s="252"/>
      <c r="G829" s="252"/>
      <c r="H829" s="252"/>
      <c r="I829" s="53" t="s">
        <v>0</v>
      </c>
      <c r="J829" s="221"/>
      <c r="K829" s="221"/>
      <c r="L829" s="226"/>
      <c r="M829" s="191">
        <f t="shared" ref="M829:Q829" si="60">M830</f>
        <v>0</v>
      </c>
      <c r="N829" s="191">
        <f t="shared" si="60"/>
        <v>0</v>
      </c>
      <c r="O829" s="191">
        <f t="shared" si="60"/>
        <v>0</v>
      </c>
      <c r="P829" s="191">
        <f t="shared" si="60"/>
        <v>56716000</v>
      </c>
      <c r="Q829" s="191">
        <f t="shared" si="60"/>
        <v>66729300</v>
      </c>
      <c r="R829" s="4"/>
    </row>
    <row r="830" spans="1:18" ht="20.399999999999999" x14ac:dyDescent="0.2">
      <c r="A830" s="38"/>
      <c r="B830" s="21"/>
      <c r="C830" s="18">
        <v>307000000</v>
      </c>
      <c r="D830" s="27"/>
      <c r="E830" s="52"/>
      <c r="F830" s="20" t="s">
        <v>196</v>
      </c>
      <c r="G830" s="53"/>
      <c r="H830" s="53"/>
      <c r="I830" s="53"/>
      <c r="J830" s="22">
        <v>9999</v>
      </c>
      <c r="K830" s="28">
        <v>0</v>
      </c>
      <c r="L830" s="47">
        <v>0</v>
      </c>
      <c r="M830" s="26">
        <v>0</v>
      </c>
      <c r="N830" s="26">
        <v>0</v>
      </c>
      <c r="O830" s="26">
        <v>0</v>
      </c>
      <c r="P830" s="25">
        <v>56716000</v>
      </c>
      <c r="Q830" s="25">
        <v>66729300</v>
      </c>
      <c r="R830" s="4"/>
    </row>
    <row r="832" spans="1:18" x14ac:dyDescent="0.2">
      <c r="M832" s="86"/>
      <c r="N832" s="86"/>
      <c r="O832" s="86"/>
      <c r="P832" s="86"/>
      <c r="Q832" s="86"/>
    </row>
    <row r="834" spans="2:18" x14ac:dyDescent="0.2">
      <c r="K834" s="4"/>
      <c r="M834" s="43"/>
      <c r="N834" s="43"/>
      <c r="O834" s="43"/>
      <c r="P834" s="43"/>
      <c r="Q834" s="43"/>
      <c r="R834" s="4"/>
    </row>
    <row r="835" spans="2:18" s="259" customFormat="1" ht="15.6" x14ac:dyDescent="0.3">
      <c r="B835" s="257" t="s">
        <v>232</v>
      </c>
      <c r="C835" s="257"/>
      <c r="D835" s="257"/>
      <c r="E835" s="257"/>
      <c r="F835" s="257"/>
      <c r="G835" s="257"/>
      <c r="H835" s="257"/>
      <c r="I835" s="257"/>
      <c r="J835" s="257"/>
      <c r="K835" s="257"/>
      <c r="L835" s="257"/>
      <c r="M835" s="257"/>
      <c r="N835" s="258" t="s">
        <v>231</v>
      </c>
      <c r="O835" s="258"/>
      <c r="P835" s="258"/>
    </row>
    <row r="839" spans="2:18" x14ac:dyDescent="0.2">
      <c r="B839" s="4"/>
      <c r="G839" s="4"/>
      <c r="H839" s="4"/>
      <c r="I839" s="4"/>
      <c r="K839" s="4"/>
      <c r="L839" s="4"/>
      <c r="R839" s="4"/>
    </row>
  </sheetData>
  <autoFilter ref="A8:R830"/>
  <mergeCells count="102">
    <mergeCell ref="A794:H794"/>
    <mergeCell ref="D795:F795"/>
    <mergeCell ref="D802:F802"/>
    <mergeCell ref="D824:F824"/>
    <mergeCell ref="A829:H829"/>
    <mergeCell ref="B835:M835"/>
    <mergeCell ref="D806:F806"/>
    <mergeCell ref="A811:H811"/>
    <mergeCell ref="D815:F815"/>
    <mergeCell ref="D823:F823"/>
    <mergeCell ref="D812:F812"/>
    <mergeCell ref="D742:F742"/>
    <mergeCell ref="D747:F747"/>
    <mergeCell ref="D761:F761"/>
    <mergeCell ref="D772:F772"/>
    <mergeCell ref="D776:F776"/>
    <mergeCell ref="D780:F780"/>
    <mergeCell ref="J682:L682"/>
    <mergeCell ref="D683:F683"/>
    <mergeCell ref="A686:H686"/>
    <mergeCell ref="D687:F687"/>
    <mergeCell ref="D703:F703"/>
    <mergeCell ref="D722:F722"/>
    <mergeCell ref="D726:F726"/>
    <mergeCell ref="D731:F731"/>
    <mergeCell ref="D736:F736"/>
    <mergeCell ref="D617:F617"/>
    <mergeCell ref="D636:F636"/>
    <mergeCell ref="D641:F641"/>
    <mergeCell ref="D646:F646"/>
    <mergeCell ref="D650:F650"/>
    <mergeCell ref="D675:F675"/>
    <mergeCell ref="A681:H681"/>
    <mergeCell ref="A682:H682"/>
    <mergeCell ref="D654:F654"/>
    <mergeCell ref="A658:H658"/>
    <mergeCell ref="A659:H659"/>
    <mergeCell ref="A674:H674"/>
    <mergeCell ref="D660:F660"/>
    <mergeCell ref="D633:F633"/>
    <mergeCell ref="J438:L438"/>
    <mergeCell ref="D439:F439"/>
    <mergeCell ref="D449:F449"/>
    <mergeCell ref="D472:F472"/>
    <mergeCell ref="D486:F486"/>
    <mergeCell ref="D492:F492"/>
    <mergeCell ref="A532:H532"/>
    <mergeCell ref="D533:F533"/>
    <mergeCell ref="D585:F585"/>
    <mergeCell ref="D481:F481"/>
    <mergeCell ref="D329:F329"/>
    <mergeCell ref="D334:F334"/>
    <mergeCell ref="D339:F339"/>
    <mergeCell ref="D348:F348"/>
    <mergeCell ref="D353:F353"/>
    <mergeCell ref="D392:F392"/>
    <mergeCell ref="D413:F413"/>
    <mergeCell ref="D429:F429"/>
    <mergeCell ref="D434:F434"/>
    <mergeCell ref="D424:F424"/>
    <mergeCell ref="D48:F48"/>
    <mergeCell ref="D51:F51"/>
    <mergeCell ref="D64:F64"/>
    <mergeCell ref="D122:F122"/>
    <mergeCell ref="D173:F173"/>
    <mergeCell ref="D212:F212"/>
    <mergeCell ref="D254:F254"/>
    <mergeCell ref="D326:F326"/>
    <mergeCell ref="D283:F283"/>
    <mergeCell ref="D4:D7"/>
    <mergeCell ref="E4:E7"/>
    <mergeCell ref="F4:F7"/>
    <mergeCell ref="G4:G7"/>
    <mergeCell ref="H4:H7"/>
    <mergeCell ref="D17:F17"/>
    <mergeCell ref="D41:F41"/>
    <mergeCell ref="D45:F45"/>
    <mergeCell ref="M5:N6"/>
    <mergeCell ref="C1:Q1"/>
    <mergeCell ref="J4:L4"/>
    <mergeCell ref="M4:Q4"/>
    <mergeCell ref="A438:H438"/>
    <mergeCell ref="D323:F323"/>
    <mergeCell ref="A11:H11"/>
    <mergeCell ref="D36:F36"/>
    <mergeCell ref="A4:A7"/>
    <mergeCell ref="B4:B7"/>
    <mergeCell ref="C4:C7"/>
    <mergeCell ref="D266:F266"/>
    <mergeCell ref="D286:F286"/>
    <mergeCell ref="D289:F289"/>
    <mergeCell ref="D297:F297"/>
    <mergeCell ref="D310:F310"/>
    <mergeCell ref="O5:Q6"/>
    <mergeCell ref="B10:C10"/>
    <mergeCell ref="D10:H10"/>
    <mergeCell ref="A12:H12"/>
    <mergeCell ref="D13:F13"/>
    <mergeCell ref="I4:I7"/>
    <mergeCell ref="J5:J7"/>
    <mergeCell ref="K5:K7"/>
    <mergeCell ref="L5:L7"/>
  </mergeCells>
  <pageMargins left="0.11811023622047245" right="0.11811023622047245" top="0.35433070866141736"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31.12.2022</vt:lpstr>
      <vt:lpstr>РРО</vt:lpstr>
      <vt:lpstr>'на 31.12.2022'!Заголовки_для_печати</vt:lpstr>
      <vt:lpstr>РРО!Заголовки_для_печати</vt:lpstr>
      <vt:lpstr>'на 31.12.2022'!Область_печати</vt:lpstr>
      <vt:lpstr>РРО!Область_печати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Staroverova</cp:lastModifiedBy>
  <cp:lastPrinted>2024-01-26T08:42:00Z</cp:lastPrinted>
  <dcterms:created xsi:type="dcterms:W3CDTF">2018-07-19T12:22:56Z</dcterms:created>
  <dcterms:modified xsi:type="dcterms:W3CDTF">2024-05-16T07:53:13Z</dcterms:modified>
</cp:coreProperties>
</file>