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90" windowWidth="15195" windowHeight="7935"/>
  </bookViews>
  <sheets>
    <sheet name="Лист1" sheetId="1" r:id="rId1"/>
    <sheet name="Лист2" sheetId="2" r:id="rId2"/>
  </sheets>
  <definedNames>
    <definedName name="_xlnm.Print_Titles" localSheetId="0">Лист1!$9:$11</definedName>
  </definedNames>
  <calcPr calcId="125725" iterateDelta="1E-4"/>
</workbook>
</file>

<file path=xl/calcChain.xml><?xml version="1.0" encoding="utf-8"?>
<calcChain xmlns="http://schemas.openxmlformats.org/spreadsheetml/2006/main">
  <c r="L31" i="1"/>
  <c r="L27"/>
  <c r="L13"/>
  <c r="I15" l="1"/>
  <c r="J15"/>
  <c r="K15"/>
  <c r="I13"/>
  <c r="J13"/>
  <c r="K12"/>
  <c r="I14"/>
  <c r="J14"/>
  <c r="K14"/>
  <c r="H13"/>
  <c r="L24"/>
  <c r="L22"/>
  <c r="L14" s="1"/>
  <c r="I27"/>
  <c r="H27"/>
  <c r="I35"/>
  <c r="I34" s="1"/>
  <c r="J34"/>
  <c r="K34"/>
  <c r="H35"/>
  <c r="H34" s="1"/>
  <c r="H14"/>
  <c r="I28"/>
  <c r="J28"/>
  <c r="J26" s="1"/>
  <c r="K42"/>
  <c r="H28"/>
  <c r="I38"/>
  <c r="J38"/>
  <c r="K38"/>
  <c r="H38"/>
  <c r="I36"/>
  <c r="H36"/>
  <c r="I29"/>
  <c r="J29"/>
  <c r="K29"/>
  <c r="H29"/>
  <c r="I20"/>
  <c r="J20"/>
  <c r="K20"/>
  <c r="H20"/>
  <c r="H15"/>
  <c r="L16"/>
  <c r="L17"/>
  <c r="L18"/>
  <c r="L21"/>
  <c r="L30"/>
  <c r="L37"/>
  <c r="L36" s="1"/>
  <c r="L39"/>
  <c r="H12" l="1"/>
  <c r="I12"/>
  <c r="L12" s="1"/>
  <c r="J12"/>
  <c r="H42"/>
  <c r="I42"/>
  <c r="J42"/>
  <c r="J41"/>
  <c r="L29"/>
  <c r="L35"/>
  <c r="L34"/>
  <c r="H41"/>
  <c r="H40" s="1"/>
  <c r="K41"/>
  <c r="K40" s="1"/>
  <c r="I41"/>
  <c r="I40" s="1"/>
  <c r="L15"/>
  <c r="L28"/>
  <c r="H26"/>
  <c r="K26"/>
  <c r="I26"/>
  <c r="L38"/>
  <c r="L20"/>
  <c r="L42" l="1"/>
  <c r="J40"/>
  <c r="L40" s="1"/>
  <c r="L41"/>
  <c r="L26"/>
</calcChain>
</file>

<file path=xl/sharedStrings.xml><?xml version="1.0" encoding="utf-8"?>
<sst xmlns="http://schemas.openxmlformats.org/spreadsheetml/2006/main" count="147" uniqueCount="80">
  <si>
    <r>
      <t>N п/п</t>
    </r>
    <r>
      <rPr>
        <b/>
        <vertAlign val="superscript"/>
        <sz val="12"/>
        <color theme="1"/>
        <rFont val="Times New Roman"/>
        <family val="1"/>
        <charset val="204"/>
      </rPr>
      <t>1)</t>
    </r>
  </si>
  <si>
    <t>Наименование подпрограммы, основного события, контрольного события</t>
  </si>
  <si>
    <t xml:space="preserve">Ответственный за реализацию мероприятия, выполнение контрольное событие </t>
  </si>
  <si>
    <t>Срок реализации мероприятия, дата контрольного события</t>
  </si>
  <si>
    <t>Код классификации расходов бюджета</t>
  </si>
  <si>
    <t>Источник финансирования</t>
  </si>
  <si>
    <t>Поквартальное распределение прогноза кассовых выплат, тыс. рублей</t>
  </si>
  <si>
    <t>I кв.</t>
  </si>
  <si>
    <t>II кв.</t>
  </si>
  <si>
    <t>III кв.</t>
  </si>
  <si>
    <t>IV кв.</t>
  </si>
  <si>
    <t>Итого 2019 год</t>
  </si>
  <si>
    <r>
      <t xml:space="preserve">Подпрограмма № 1 </t>
    </r>
    <r>
      <rPr>
        <sz val="11"/>
        <color theme="1"/>
        <rFont val="Times New Roman"/>
        <family val="1"/>
        <charset val="204"/>
      </rPr>
      <t>«Мероприятия по предупреждению и ликвидации чрезвычайных ситуаций, стихийных бедствий и их последствий и обучение  населения в области гражданской обороны  и чрезвычайных ситуаций в муниципальном образовании Кавказский район»</t>
    </r>
  </si>
  <si>
    <t>Начальник МКУ «Управление по делам ГО и ЧС» Кавказского района   И.Г.Никитенко.</t>
  </si>
  <si>
    <t>Всего</t>
  </si>
  <si>
    <t>1.1.</t>
  </si>
  <si>
    <r>
      <t xml:space="preserve">Начальник МКУ «Управление по делам ГО и ЧС» Кавказского района   </t>
    </r>
    <r>
      <rPr>
        <sz val="12"/>
        <color theme="1"/>
        <rFont val="Times New Roman"/>
        <family val="1"/>
        <charset val="204"/>
      </rPr>
      <t xml:space="preserve">И.Г.Никитенко </t>
    </r>
  </si>
  <si>
    <t>х</t>
  </si>
  <si>
    <t>1.2.</t>
  </si>
  <si>
    <r>
      <t>Контрольное событие №4:</t>
    </r>
    <r>
      <rPr>
        <sz val="11"/>
        <color theme="1"/>
        <rFont val="Times New Roman"/>
        <family val="1"/>
        <charset val="204"/>
      </rPr>
      <t xml:space="preserve"> Участие в подготовке организации и проведении районных соревнований по программе «Школа безопасности»</t>
    </r>
  </si>
  <si>
    <r>
      <t>Подпрограмма № 2</t>
    </r>
    <r>
      <rPr>
        <sz val="11"/>
        <color theme="1"/>
        <rFont val="Times New Roman"/>
        <family val="1"/>
        <charset val="204"/>
      </rPr>
      <t xml:space="preserve"> «Мероприятия по обеспечению деятельности, связанной с проведением аварийно-спасательных и других неотложных работ при чрезвычайных ситуациях»</t>
    </r>
  </si>
  <si>
    <t>Начальник МБУ АСО Тарасенко М.В.</t>
  </si>
  <si>
    <t>2.1.</t>
  </si>
  <si>
    <r>
      <t xml:space="preserve">Подпрограмма № 3 </t>
    </r>
    <r>
      <rPr>
        <sz val="11"/>
        <color theme="1"/>
        <rFont val="Times New Roman"/>
        <family val="1"/>
        <charset val="204"/>
      </rPr>
      <t>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</t>
    </r>
  </si>
  <si>
    <r>
      <t xml:space="preserve">Начальник МКУ «Управление по делам ГО и ЧС» Кавказского района </t>
    </r>
    <r>
      <rPr>
        <sz val="12"/>
        <color theme="1"/>
        <rFont val="Times New Roman"/>
        <family val="1"/>
        <charset val="204"/>
      </rPr>
      <t>И.Г.Никитенко</t>
    </r>
    <r>
      <rPr>
        <sz val="11"/>
        <color theme="1"/>
        <rFont val="Times New Roman"/>
        <family val="1"/>
        <charset val="204"/>
      </rPr>
      <t xml:space="preserve">  </t>
    </r>
  </si>
  <si>
    <t>3.1.</t>
  </si>
  <si>
    <t>3.2.</t>
  </si>
  <si>
    <t>Итого по муниципальной программе</t>
  </si>
  <si>
    <t xml:space="preserve">местный бюджет  </t>
  </si>
  <si>
    <t>местный бюджет</t>
  </si>
  <si>
    <t>01.01.2019 -31.12.2019</t>
  </si>
  <si>
    <t>внебюджетные средства</t>
  </si>
  <si>
    <t>90203090510100590; 0510120010</t>
  </si>
  <si>
    <r>
      <t xml:space="preserve">Мероприятие №1 </t>
    </r>
    <r>
      <rPr>
        <sz val="11"/>
        <color theme="1"/>
        <rFont val="Times New Roman"/>
        <family val="1"/>
        <charset val="204"/>
      </rPr>
      <t>"Организация деятельности МКУ «Управление по делам ГО и ЧС» Кавказского района</t>
    </r>
  </si>
  <si>
    <r>
      <t xml:space="preserve">Контрольное событие №1: </t>
    </r>
    <r>
      <rPr>
        <sz val="11"/>
        <color theme="1"/>
        <rFont val="Times New Roman"/>
        <family val="1"/>
        <charset val="204"/>
      </rPr>
      <t>"Проведение командно-штабных учений, командно-штабных тренировок, тактико- специальных учений, объектовых тренировок"</t>
    </r>
  </si>
  <si>
    <t>1.1.1</t>
  </si>
  <si>
    <t>1.1.2</t>
  </si>
  <si>
    <t>1.1.3</t>
  </si>
  <si>
    <r>
      <t>Контрольное событие №2: "</t>
    </r>
    <r>
      <rPr>
        <sz val="11"/>
        <color theme="1"/>
        <rFont val="Times New Roman"/>
        <family val="1"/>
        <charset val="204"/>
      </rPr>
      <t>Участие в районных соревнованиях по программе "Школа безопасности""</t>
    </r>
  </si>
  <si>
    <r>
      <t xml:space="preserve">Контрольное событие №3: </t>
    </r>
    <r>
      <rPr>
        <sz val="11"/>
        <color theme="1"/>
        <rFont val="Times New Roman"/>
        <family val="1"/>
        <charset val="204"/>
      </rPr>
      <t>Проведение заседаний комиссии по предупреждению и ликвидации чрезвычайных ситуаций и обеспечения пожарной безопасности.</t>
    </r>
  </si>
  <si>
    <r>
      <t xml:space="preserve">Мероприятие №2 </t>
    </r>
    <r>
      <rPr>
        <sz val="11"/>
        <color theme="1"/>
        <rFont val="Times New Roman"/>
        <family val="1"/>
        <charset val="204"/>
      </rPr>
      <t>"Организация деятельности муниципального учреждения "Курсы ГО" МО Кавказский район для повседневной деятельности по обучению в области гражданской обороны и действиям в чрезвычайных ситуациях"</t>
    </r>
  </si>
  <si>
    <t>Директор МБОУ ДО «Курсы ГО» МО Кавказский  район Ю.Е.Мартынов</t>
  </si>
  <si>
    <t>01.01.2019 - 31.12.2019</t>
  </si>
  <si>
    <t>1.2.1</t>
  </si>
  <si>
    <t>01.01.2019- 31.12.2019</t>
  </si>
  <si>
    <t>2.1.1</t>
  </si>
  <si>
    <t xml:space="preserve">902 0309 0520100590; 520120030 </t>
  </si>
  <si>
    <t xml:space="preserve">01.01.2019 -31.12.2019 </t>
  </si>
  <si>
    <t>Статус*</t>
  </si>
  <si>
    <r>
      <t>Мероприятие № 1</t>
    </r>
    <r>
      <rPr>
        <sz val="12"/>
        <color theme="1"/>
        <rFont val="Times New Roman"/>
        <family val="1"/>
        <charset val="204"/>
      </rPr>
      <t xml:space="preserve"> "Организация деятельности МБУ "АСО""</t>
    </r>
  </si>
  <si>
    <r>
      <t>Контрольное событие №5:</t>
    </r>
    <r>
      <rPr>
        <sz val="11"/>
        <color theme="1"/>
        <rFont val="Times New Roman"/>
        <family val="1"/>
        <charset val="204"/>
      </rPr>
      <t xml:space="preserve"> "Участие в проведении смотра готовности сил и средств районного звена ТП РСЧС"</t>
    </r>
  </si>
  <si>
    <t>УТВЕРЖДАЮ</t>
  </si>
  <si>
    <t>Заместитель главы муниципального образования Кавказский район</t>
  </si>
  <si>
    <t>реализации муниципальной программы «Защита населения и территорий от чрезвычайных  ситуаций природного и техногенного характера»  на   2019 год</t>
  </si>
  <si>
    <t>Начальник МКУ «Управление по делам ГО и ЧС» Кавказского района</t>
  </si>
  <si>
    <t xml:space="preserve">        И.Г.Никитенко</t>
  </si>
  <si>
    <t>СОГЛАСОВАНО:</t>
  </si>
  <si>
    <t>Директор МБОУ ДО «Курсы ГО» МО Кавказского района                                                                           Ю.Е.Мартынов</t>
  </si>
  <si>
    <t>Начальник  «МБУ АСО»                                                                                                                                       М.В.Тарасенко</t>
  </si>
  <si>
    <r>
      <t xml:space="preserve">* </t>
    </r>
    <r>
      <rPr>
        <sz val="10"/>
        <color theme="1"/>
        <rFont val="Times New Roman"/>
        <family val="1"/>
        <charset val="204"/>
      </rPr>
      <t xml:space="preserve">  - статус "3" – контрольные события включены в план основных мероприятий муниципального образования Кавказский район в области гражданской обороны,  предупреждения и ликвидации чрезвычайных ситуаций, обеспечения пожарной безопасности  и безопасности людей на водных объектах  на 2019 год, планы-графики закупок товаров, работ, услуг для обеспечения муниципальных нужд Заказчиков на 2019 год.</t>
    </r>
  </si>
  <si>
    <r>
      <t>Мероприятие №1</t>
    </r>
    <r>
      <rPr>
        <sz val="11"/>
        <color theme="1"/>
        <rFont val="Times New Roman"/>
        <family val="1"/>
        <charset val="204"/>
      </rPr>
      <t xml:space="preserve"> "Выполнение мероприятий по защите от чрезвычайных ситуаций"</t>
    </r>
  </si>
  <si>
    <r>
      <t>Мероприятие № 2                 "</t>
    </r>
    <r>
      <rPr>
        <sz val="11"/>
        <color theme="1"/>
        <rFont val="Times New Roman"/>
        <family val="1"/>
        <charset val="204"/>
      </rPr>
      <t>Создание и восполнение запасов (резерва) материально-технических, медицинских и иных средств в целях гражданской обороны и ликвидации чрезвычайных ситуаций"</t>
    </r>
  </si>
  <si>
    <t>01.05.2019-01.08.2019</t>
  </si>
  <si>
    <t>2.2..</t>
  </si>
  <si>
    <r>
      <t xml:space="preserve">Мероприятие № 2 </t>
    </r>
    <r>
      <rPr>
        <sz val="11"/>
        <color theme="1"/>
        <rFont val="Times New Roman"/>
        <family val="1"/>
        <charset val="204"/>
      </rPr>
      <t>"Приобретение служебного автотранспорта для нужд аварийно-спасательного отряда муниципального образования Кавказский район"</t>
    </r>
  </si>
  <si>
    <t>28.02.2019                        05.03.2019                                14.03.2019       16-18.04.2019         19.06.2019       23.08.2019                    16.09.2019                             03.10.2019 03.11.2019</t>
  </si>
  <si>
    <t>03-05.05.2019</t>
  </si>
  <si>
    <t>1.3</t>
  </si>
  <si>
    <r>
      <rPr>
        <b/>
        <sz val="11"/>
        <color theme="1"/>
        <rFont val="Times New Roman"/>
        <family val="1"/>
        <charset val="204"/>
      </rPr>
      <t xml:space="preserve">Мероприятие 3 </t>
    </r>
    <r>
      <rPr>
        <sz val="11"/>
        <color theme="1"/>
        <rFont val="Times New Roman"/>
        <family val="1"/>
        <charset val="204"/>
      </rPr>
      <t xml:space="preserve">
Создание на территории  МО Кавказский район системы обеспечения вызова экстренных оперативных служб по единому номеру «112»
</t>
    </r>
  </si>
  <si>
    <t>Начальник МКУ «Управление по делам ГО и ЧС» Кавказского района   И.Г.Никитенко</t>
  </si>
  <si>
    <t>01.07.2019-       01.10.2019</t>
  </si>
  <si>
    <t>902.0309.0510310630</t>
  </si>
  <si>
    <t>16-18.04.2019, 03.10.2019</t>
  </si>
  <si>
    <t>1.3.1</t>
  </si>
  <si>
    <r>
      <rPr>
        <b/>
        <sz val="11"/>
        <color theme="1"/>
        <rFont val="Times New Roman"/>
        <family val="1"/>
        <charset val="204"/>
      </rPr>
      <t>Контрольное событие:</t>
    </r>
    <r>
      <rPr>
        <sz val="11"/>
        <color theme="1"/>
        <rFont val="Times New Roman"/>
        <family val="1"/>
        <charset val="204"/>
      </rPr>
      <t xml:space="preserve">
подключение оптоволоконных каналов связи для работоспособности  системы обеспечения вызова экстренных оперативных служб по единому номеру «112»
</t>
    </r>
  </si>
  <si>
    <t>16.01.2019                  23.01.2019                 14.03.2019      24.04.2019         20.05.2019             10.06.2019 12.07.2019  03.09.2019    12.09.2019     13.12.2019</t>
  </si>
  <si>
    <t>______________О.М.Ляхов</t>
  </si>
  <si>
    <t xml:space="preserve"> ПЛАН</t>
  </si>
  <si>
    <t xml:space="preserve">« 23 »  декабря   2019   года        </t>
  </si>
  <si>
    <t xml:space="preserve">   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</si>
</sst>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vertAlign val="superscript"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vertAlign val="superscript"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11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wrapText="1"/>
    </xf>
    <xf numFmtId="0" fontId="5" fillId="0" borderId="0" xfId="0" applyFont="1" applyAlignment="1">
      <alignment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/>
    <xf numFmtId="0" fontId="1" fillId="0" borderId="1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justify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5" fillId="0" borderId="0" xfId="0" applyFont="1" applyAlignment="1"/>
    <xf numFmtId="16" fontId="4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4" fontId="5" fillId="0" borderId="10" xfId="0" applyNumberFormat="1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5" fillId="0" borderId="0" xfId="0" applyFont="1" applyBorder="1" applyAlignment="1">
      <alignment wrapText="1"/>
    </xf>
    <xf numFmtId="0" fontId="10" fillId="0" borderId="1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justify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9" fillId="0" borderId="15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14" fontId="5" fillId="0" borderId="2" xfId="0" applyNumberFormat="1" applyFont="1" applyBorder="1" applyAlignment="1">
      <alignment horizontal="center" vertical="center" wrapText="1"/>
    </xf>
    <xf numFmtId="14" fontId="5" fillId="0" borderId="9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left" vertical="center" textRotation="90" wrapText="1"/>
    </xf>
    <xf numFmtId="0" fontId="0" fillId="0" borderId="3" xfId="0" applyBorder="1" applyAlignment="1">
      <alignment horizontal="left" vertical="center" textRotation="90" wrapText="1"/>
    </xf>
    <xf numFmtId="0" fontId="2" fillId="0" borderId="2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9" xfId="0" applyFont="1" applyBorder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9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4" fillId="0" borderId="9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textRotation="90" wrapText="1"/>
    </xf>
    <xf numFmtId="0" fontId="5" fillId="0" borderId="9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center" vertical="center" textRotation="90" wrapText="1"/>
    </xf>
    <xf numFmtId="49" fontId="1" fillId="0" borderId="3" xfId="0" applyNumberFormat="1" applyFont="1" applyBorder="1" applyAlignment="1">
      <alignment horizontal="center" vertical="center" wrapText="1"/>
    </xf>
    <xf numFmtId="0" fontId="4" fillId="0" borderId="3" xfId="0" applyFont="1" applyBorder="1" applyAlignment="1">
      <alignment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left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90" wrapText="1"/>
    </xf>
    <xf numFmtId="0" fontId="0" fillId="0" borderId="1" xfId="0" applyFont="1" applyBorder="1" applyAlignment="1">
      <alignment horizontal="center" vertical="center" textRotation="90" wrapText="1"/>
    </xf>
    <xf numFmtId="0" fontId="5" fillId="0" borderId="3" xfId="0" applyFont="1" applyBorder="1" applyAlignment="1">
      <alignment horizontal="justify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justify" vertical="center" wrapText="1"/>
    </xf>
    <xf numFmtId="49" fontId="1" fillId="0" borderId="3" xfId="0" applyNumberFormat="1" applyFont="1" applyBorder="1" applyAlignment="1">
      <alignment horizontal="justify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L50"/>
  <sheetViews>
    <sheetView tabSelected="1" zoomScale="75" zoomScaleNormal="75" workbookViewId="0">
      <selection activeCell="C25" sqref="C25"/>
    </sheetView>
  </sheetViews>
  <sheetFormatPr defaultColWidth="9.140625" defaultRowHeight="15"/>
  <cols>
    <col min="1" max="1" width="8.7109375" style="28" customWidth="1"/>
    <col min="2" max="2" width="28" style="29" customWidth="1"/>
    <col min="3" max="3" width="9.140625" style="29"/>
    <col min="4" max="4" width="14.140625" style="29" customWidth="1"/>
    <col min="5" max="5" width="15" style="29" customWidth="1"/>
    <col min="6" max="6" width="20.42578125" style="29" customWidth="1"/>
    <col min="7" max="7" width="10.42578125" style="29" customWidth="1"/>
    <col min="8" max="12" width="9.140625" style="6"/>
    <col min="13" max="16384" width="9.140625" style="29"/>
  </cols>
  <sheetData>
    <row r="1" spans="1:38" ht="15.75">
      <c r="H1" s="32" t="s">
        <v>51</v>
      </c>
      <c r="I1" s="33"/>
      <c r="J1" s="33"/>
      <c r="K1" s="33"/>
      <c r="L1" s="33"/>
    </row>
    <row r="2" spans="1:38" ht="30" customHeight="1">
      <c r="A2" s="29"/>
      <c r="H2" s="62" t="s">
        <v>52</v>
      </c>
      <c r="I2" s="62"/>
      <c r="J2" s="62"/>
      <c r="K2" s="62"/>
      <c r="L2" s="62"/>
    </row>
    <row r="3" spans="1:38" ht="15.75">
      <c r="A3" s="29"/>
      <c r="H3" s="32" t="s">
        <v>76</v>
      </c>
      <c r="I3" s="33"/>
      <c r="J3" s="33"/>
      <c r="K3" s="33"/>
      <c r="L3" s="33"/>
    </row>
    <row r="4" spans="1:38" ht="15.75">
      <c r="A4" s="29"/>
      <c r="H4" s="32" t="s">
        <v>78</v>
      </c>
      <c r="I4" s="33"/>
      <c r="J4" s="33"/>
      <c r="K4" s="33"/>
      <c r="L4" s="33"/>
    </row>
    <row r="5" spans="1:38" ht="18.75">
      <c r="A5" s="31"/>
    </row>
    <row r="6" spans="1:38" ht="15.75">
      <c r="A6" s="89" t="s">
        <v>77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</row>
    <row r="7" spans="1:38" ht="36" customHeight="1">
      <c r="A7" s="90" t="s">
        <v>53</v>
      </c>
      <c r="B7" s="90"/>
      <c r="C7" s="90"/>
      <c r="D7" s="90"/>
      <c r="E7" s="90"/>
      <c r="F7" s="90"/>
      <c r="G7" s="90"/>
      <c r="H7" s="90"/>
      <c r="I7" s="90"/>
      <c r="J7" s="90"/>
      <c r="K7" s="90"/>
      <c r="L7" s="90"/>
    </row>
    <row r="8" spans="1:38" ht="15.75" thickBot="1"/>
    <row r="9" spans="1:38" s="46" customFormat="1" ht="84.75" customHeight="1" thickBot="1">
      <c r="A9" s="114" t="s">
        <v>0</v>
      </c>
      <c r="B9" s="109" t="s">
        <v>1</v>
      </c>
      <c r="C9" s="109" t="s">
        <v>48</v>
      </c>
      <c r="D9" s="109" t="s">
        <v>2</v>
      </c>
      <c r="E9" s="109" t="s">
        <v>3</v>
      </c>
      <c r="F9" s="109" t="s">
        <v>4</v>
      </c>
      <c r="G9" s="109" t="s">
        <v>5</v>
      </c>
      <c r="H9" s="111" t="s">
        <v>6</v>
      </c>
      <c r="I9" s="112"/>
      <c r="J9" s="112"/>
      <c r="K9" s="112"/>
      <c r="L9" s="113"/>
      <c r="R9" s="46" t="s">
        <v>79</v>
      </c>
    </row>
    <row r="10" spans="1:38" ht="48" thickBot="1">
      <c r="A10" s="115"/>
      <c r="B10" s="110"/>
      <c r="C10" s="110"/>
      <c r="D10" s="110"/>
      <c r="E10" s="110"/>
      <c r="F10" s="110"/>
      <c r="G10" s="110"/>
      <c r="H10" s="3" t="s">
        <v>7</v>
      </c>
      <c r="I10" s="4" t="s">
        <v>8</v>
      </c>
      <c r="J10" s="4" t="s">
        <v>9</v>
      </c>
      <c r="K10" s="4" t="s">
        <v>10</v>
      </c>
      <c r="L10" s="4" t="s">
        <v>11</v>
      </c>
    </row>
    <row r="11" spans="1:38" ht="16.5" thickBot="1">
      <c r="A11" s="15">
        <v>1</v>
      </c>
      <c r="B11" s="3">
        <v>2</v>
      </c>
      <c r="C11" s="3">
        <v>3</v>
      </c>
      <c r="D11" s="3">
        <v>4</v>
      </c>
      <c r="E11" s="3">
        <v>5</v>
      </c>
      <c r="F11" s="3">
        <v>6</v>
      </c>
      <c r="G11" s="34">
        <v>7</v>
      </c>
      <c r="H11" s="35">
        <v>8</v>
      </c>
      <c r="I11" s="3">
        <v>9</v>
      </c>
      <c r="J11" s="3">
        <v>10</v>
      </c>
      <c r="K11" s="3">
        <v>11</v>
      </c>
      <c r="L11" s="48">
        <v>12</v>
      </c>
      <c r="M11" s="53"/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</row>
    <row r="12" spans="1:38" ht="36" customHeight="1" thickBot="1">
      <c r="A12" s="91">
        <v>1</v>
      </c>
      <c r="B12" s="93" t="s">
        <v>12</v>
      </c>
      <c r="C12" s="87"/>
      <c r="D12" s="95" t="s">
        <v>13</v>
      </c>
      <c r="E12" s="63" t="s">
        <v>30</v>
      </c>
      <c r="F12" s="69">
        <v>9.020309051E+16</v>
      </c>
      <c r="G12" s="20" t="s">
        <v>14</v>
      </c>
      <c r="H12" s="20">
        <f>SUM(H13:H14)</f>
        <v>1775.8</v>
      </c>
      <c r="I12" s="20">
        <f t="shared" ref="I12:K12" si="0">SUM(I13:I14)</f>
        <v>2458</v>
      </c>
      <c r="J12" s="20">
        <f t="shared" si="0"/>
        <v>2545.6999999999998</v>
      </c>
      <c r="K12" s="20">
        <f t="shared" si="0"/>
        <v>3254.7999999999997</v>
      </c>
      <c r="L12" s="49">
        <f>SUM(H12:K12)</f>
        <v>10034.299999999999</v>
      </c>
      <c r="M12" s="53"/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</row>
    <row r="13" spans="1:38" ht="34.5" customHeight="1" thickBot="1">
      <c r="A13" s="92"/>
      <c r="B13" s="94"/>
      <c r="C13" s="88"/>
      <c r="D13" s="96"/>
      <c r="E13" s="64"/>
      <c r="F13" s="103"/>
      <c r="G13" s="18" t="s">
        <v>28</v>
      </c>
      <c r="H13" s="18">
        <f>H16+H21+H24</f>
        <v>1658</v>
      </c>
      <c r="I13" s="18">
        <f t="shared" ref="I13:J13" si="1">I16+I21+I24</f>
        <v>2344</v>
      </c>
      <c r="J13" s="18">
        <f t="shared" si="1"/>
        <v>2412.6999999999998</v>
      </c>
      <c r="K13" s="18">
        <v>2969.6</v>
      </c>
      <c r="L13" s="18">
        <f>H13+I13+J13+K13</f>
        <v>9384.2999999999993</v>
      </c>
    </row>
    <row r="14" spans="1:38" ht="106.5" customHeight="1" thickBot="1">
      <c r="A14" s="98"/>
      <c r="B14" s="99"/>
      <c r="C14" s="108"/>
      <c r="D14" s="97"/>
      <c r="E14" s="65"/>
      <c r="F14" s="70"/>
      <c r="G14" s="26" t="s">
        <v>31</v>
      </c>
      <c r="H14" s="18">
        <f>H22</f>
        <v>117.8</v>
      </c>
      <c r="I14" s="18">
        <f t="shared" ref="I14:L14" si="2">I22</f>
        <v>114</v>
      </c>
      <c r="J14" s="18">
        <f t="shared" si="2"/>
        <v>133</v>
      </c>
      <c r="K14" s="18">
        <f t="shared" si="2"/>
        <v>285.2</v>
      </c>
      <c r="L14" s="18">
        <f t="shared" si="2"/>
        <v>650</v>
      </c>
    </row>
    <row r="15" spans="1:38" ht="63" customHeight="1" thickBot="1">
      <c r="A15" s="91" t="s">
        <v>15</v>
      </c>
      <c r="B15" s="80" t="s">
        <v>33</v>
      </c>
      <c r="C15" s="104"/>
      <c r="D15" s="95" t="s">
        <v>16</v>
      </c>
      <c r="E15" s="63" t="s">
        <v>30</v>
      </c>
      <c r="F15" s="69" t="s">
        <v>32</v>
      </c>
      <c r="G15" s="20" t="s">
        <v>14</v>
      </c>
      <c r="H15" s="25">
        <f>SUM(H16)</f>
        <v>1473</v>
      </c>
      <c r="I15" s="50">
        <f t="shared" ref="I15:K15" si="3">SUM(I16)</f>
        <v>2171</v>
      </c>
      <c r="J15" s="50">
        <f t="shared" si="3"/>
        <v>2214.6999999999998</v>
      </c>
      <c r="K15" s="50">
        <f t="shared" si="3"/>
        <v>2523.6</v>
      </c>
      <c r="L15" s="20">
        <f t="shared" ref="L15:L42" si="4">SUM(H15:K15)</f>
        <v>8382.2999999999993</v>
      </c>
    </row>
    <row r="16" spans="1:38" ht="30.75" customHeight="1" thickBot="1">
      <c r="A16" s="98"/>
      <c r="B16" s="82"/>
      <c r="C16" s="105"/>
      <c r="D16" s="96"/>
      <c r="E16" s="65"/>
      <c r="F16" s="70"/>
      <c r="G16" s="12" t="s">
        <v>29</v>
      </c>
      <c r="H16" s="12">
        <v>1473</v>
      </c>
      <c r="I16" s="12">
        <v>2171</v>
      </c>
      <c r="J16" s="12">
        <v>2214.6999999999998</v>
      </c>
      <c r="K16" s="12">
        <v>2523.6</v>
      </c>
      <c r="L16" s="18">
        <f t="shared" si="4"/>
        <v>8382.2999999999993</v>
      </c>
    </row>
    <row r="17" spans="1:12" ht="150" customHeight="1" thickBot="1">
      <c r="A17" s="16" t="s">
        <v>35</v>
      </c>
      <c r="B17" s="5" t="s">
        <v>34</v>
      </c>
      <c r="C17" s="11"/>
      <c r="D17" s="96"/>
      <c r="E17" s="55" t="s">
        <v>65</v>
      </c>
      <c r="F17" s="24" t="s">
        <v>17</v>
      </c>
      <c r="G17" s="12" t="s">
        <v>17</v>
      </c>
      <c r="H17" s="12" t="s">
        <v>17</v>
      </c>
      <c r="I17" s="12" t="s">
        <v>17</v>
      </c>
      <c r="J17" s="12" t="s">
        <v>17</v>
      </c>
      <c r="K17" s="12" t="s">
        <v>17</v>
      </c>
      <c r="L17" s="20">
        <f t="shared" si="4"/>
        <v>0</v>
      </c>
    </row>
    <row r="18" spans="1:12" ht="68.25" customHeight="1" thickBot="1">
      <c r="A18" s="16" t="s">
        <v>36</v>
      </c>
      <c r="B18" s="14" t="s">
        <v>38</v>
      </c>
      <c r="C18" s="11"/>
      <c r="D18" s="96"/>
      <c r="E18" s="17" t="s">
        <v>66</v>
      </c>
      <c r="F18" s="24" t="s">
        <v>17</v>
      </c>
      <c r="G18" s="12" t="s">
        <v>17</v>
      </c>
      <c r="H18" s="12" t="s">
        <v>17</v>
      </c>
      <c r="I18" s="12" t="s">
        <v>17</v>
      </c>
      <c r="J18" s="12" t="s">
        <v>17</v>
      </c>
      <c r="K18" s="12" t="s">
        <v>17</v>
      </c>
      <c r="L18" s="20">
        <f t="shared" si="4"/>
        <v>0</v>
      </c>
    </row>
    <row r="19" spans="1:12" ht="150.75" thickBot="1">
      <c r="A19" s="16" t="s">
        <v>37</v>
      </c>
      <c r="B19" s="14" t="s">
        <v>39</v>
      </c>
      <c r="C19" s="11"/>
      <c r="D19" s="97"/>
      <c r="E19" s="54" t="s">
        <v>75</v>
      </c>
      <c r="F19" s="30" t="s">
        <v>17</v>
      </c>
      <c r="G19" s="18" t="s">
        <v>17</v>
      </c>
      <c r="H19" s="18" t="s">
        <v>17</v>
      </c>
      <c r="I19" s="18" t="s">
        <v>17</v>
      </c>
      <c r="J19" s="18" t="s">
        <v>17</v>
      </c>
      <c r="K19" s="18" t="s">
        <v>17</v>
      </c>
      <c r="L19" s="18" t="s">
        <v>17</v>
      </c>
    </row>
    <row r="20" spans="1:12" ht="85.5" customHeight="1" thickBot="1">
      <c r="A20" s="91" t="s">
        <v>18</v>
      </c>
      <c r="B20" s="80" t="s">
        <v>40</v>
      </c>
      <c r="C20" s="87"/>
      <c r="D20" s="95" t="s">
        <v>41</v>
      </c>
      <c r="E20" s="63" t="s">
        <v>42</v>
      </c>
      <c r="F20" s="69">
        <v>9020309510200590</v>
      </c>
      <c r="G20" s="19" t="s">
        <v>14</v>
      </c>
      <c r="H20" s="20">
        <f>SUM(H21:H22)</f>
        <v>302.8</v>
      </c>
      <c r="I20" s="20">
        <f t="shared" ref="I20:K20" si="5">SUM(I21:I22)</f>
        <v>287</v>
      </c>
      <c r="J20" s="20">
        <f t="shared" si="5"/>
        <v>331</v>
      </c>
      <c r="K20" s="20">
        <f t="shared" si="5"/>
        <v>482.2</v>
      </c>
      <c r="L20" s="20">
        <f t="shared" si="4"/>
        <v>1403</v>
      </c>
    </row>
    <row r="21" spans="1:12" ht="30.75" thickBot="1">
      <c r="A21" s="92"/>
      <c r="B21" s="81"/>
      <c r="C21" s="88"/>
      <c r="D21" s="96"/>
      <c r="E21" s="64"/>
      <c r="F21" s="103"/>
      <c r="G21" s="18" t="s">
        <v>29</v>
      </c>
      <c r="H21" s="8">
        <v>185</v>
      </c>
      <c r="I21" s="8">
        <v>173</v>
      </c>
      <c r="J21" s="18">
        <v>198</v>
      </c>
      <c r="K21" s="18">
        <v>197</v>
      </c>
      <c r="L21" s="18">
        <f t="shared" si="4"/>
        <v>753</v>
      </c>
    </row>
    <row r="22" spans="1:12" ht="45.75" thickBot="1">
      <c r="A22" s="98"/>
      <c r="B22" s="82"/>
      <c r="C22" s="108"/>
      <c r="D22" s="96"/>
      <c r="E22" s="65"/>
      <c r="F22" s="70"/>
      <c r="G22" s="18" t="s">
        <v>31</v>
      </c>
      <c r="H22" s="18">
        <v>117.8</v>
      </c>
      <c r="I22" s="18">
        <v>114</v>
      </c>
      <c r="J22" s="18">
        <v>133</v>
      </c>
      <c r="K22" s="18">
        <v>285.2</v>
      </c>
      <c r="L22" s="18">
        <f t="shared" si="4"/>
        <v>650</v>
      </c>
    </row>
    <row r="23" spans="1:12" ht="90" thickBot="1">
      <c r="A23" s="56" t="s">
        <v>43</v>
      </c>
      <c r="B23" s="5" t="s">
        <v>19</v>
      </c>
      <c r="C23" s="58"/>
      <c r="D23" s="96"/>
      <c r="E23" s="51" t="s">
        <v>66</v>
      </c>
      <c r="F23" s="52" t="s">
        <v>17</v>
      </c>
      <c r="G23" s="7" t="s">
        <v>17</v>
      </c>
      <c r="H23" s="8" t="s">
        <v>17</v>
      </c>
      <c r="I23" s="8" t="s">
        <v>17</v>
      </c>
      <c r="J23" s="8" t="s">
        <v>17</v>
      </c>
      <c r="K23" s="8" t="s">
        <v>17</v>
      </c>
      <c r="L23" s="57" t="s">
        <v>17</v>
      </c>
    </row>
    <row r="24" spans="1:12" ht="120.75" thickBot="1">
      <c r="A24" s="59" t="s">
        <v>67</v>
      </c>
      <c r="B24" s="26" t="s">
        <v>68</v>
      </c>
      <c r="C24" s="60"/>
      <c r="D24" s="106" t="s">
        <v>69</v>
      </c>
      <c r="E24" s="17" t="s">
        <v>70</v>
      </c>
      <c r="F24" s="30" t="s">
        <v>71</v>
      </c>
      <c r="G24" s="30" t="s">
        <v>29</v>
      </c>
      <c r="H24" s="18">
        <v>0</v>
      </c>
      <c r="I24" s="18">
        <v>0</v>
      </c>
      <c r="J24" s="18">
        <v>0</v>
      </c>
      <c r="K24" s="18">
        <v>249</v>
      </c>
      <c r="L24" s="18">
        <f t="shared" si="4"/>
        <v>249</v>
      </c>
    </row>
    <row r="25" spans="1:12" s="53" customFormat="1" ht="150.75" thickBot="1">
      <c r="A25" s="59" t="s">
        <v>73</v>
      </c>
      <c r="B25" s="26" t="s">
        <v>74</v>
      </c>
      <c r="C25" s="60"/>
      <c r="D25" s="107"/>
      <c r="E25" s="17" t="s">
        <v>70</v>
      </c>
      <c r="F25" s="30" t="s">
        <v>17</v>
      </c>
      <c r="G25" s="30" t="s">
        <v>17</v>
      </c>
      <c r="H25" s="18" t="s">
        <v>17</v>
      </c>
      <c r="I25" s="18" t="s">
        <v>17</v>
      </c>
      <c r="J25" s="18" t="s">
        <v>17</v>
      </c>
      <c r="K25" s="18" t="s">
        <v>17</v>
      </c>
      <c r="L25" s="18" t="s">
        <v>17</v>
      </c>
    </row>
    <row r="26" spans="1:12" ht="33" customHeight="1" thickBot="1">
      <c r="A26" s="92">
        <v>2</v>
      </c>
      <c r="B26" s="94" t="s">
        <v>20</v>
      </c>
      <c r="C26" s="88"/>
      <c r="D26" s="83" t="s">
        <v>21</v>
      </c>
      <c r="E26" s="64" t="s">
        <v>44</v>
      </c>
      <c r="F26" s="103">
        <v>9.020309052E+16</v>
      </c>
      <c r="G26" s="49" t="s">
        <v>14</v>
      </c>
      <c r="H26" s="10">
        <f>SUM(H27:H28)</f>
        <v>2888.3</v>
      </c>
      <c r="I26" s="10">
        <f t="shared" ref="I26:K26" si="6">SUM(I27:I28)</f>
        <v>1956.1999999999998</v>
      </c>
      <c r="J26" s="10">
        <f t="shared" si="6"/>
        <v>1932.7</v>
      </c>
      <c r="K26" s="10">
        <f t="shared" si="6"/>
        <v>2408.3000000000002</v>
      </c>
      <c r="L26" s="49">
        <f t="shared" si="4"/>
        <v>9185.5</v>
      </c>
    </row>
    <row r="27" spans="1:12" ht="30.75" thickBot="1">
      <c r="A27" s="92"/>
      <c r="B27" s="94"/>
      <c r="C27" s="88"/>
      <c r="D27" s="83"/>
      <c r="E27" s="64"/>
      <c r="F27" s="103"/>
      <c r="G27" s="18" t="s">
        <v>29</v>
      </c>
      <c r="H27" s="22">
        <f>H33+H30</f>
        <v>2809</v>
      </c>
      <c r="I27" s="22">
        <f t="shared" ref="I27" si="7">I33+I30</f>
        <v>1883.6</v>
      </c>
      <c r="J27" s="22">
        <v>1847</v>
      </c>
      <c r="K27" s="22">
        <v>2285.9</v>
      </c>
      <c r="L27" s="18">
        <f>H27+I27+J27+K27</f>
        <v>8825.5</v>
      </c>
    </row>
    <row r="28" spans="1:12" ht="45.75" thickBot="1">
      <c r="A28" s="92"/>
      <c r="B28" s="94"/>
      <c r="C28" s="88"/>
      <c r="D28" s="83"/>
      <c r="E28" s="65"/>
      <c r="F28" s="70"/>
      <c r="G28" s="9" t="s">
        <v>31</v>
      </c>
      <c r="H28" s="9">
        <f>H31</f>
        <v>79.3</v>
      </c>
      <c r="I28" s="9">
        <f t="shared" ref="I28:J28" si="8">I31</f>
        <v>72.599999999999994</v>
      </c>
      <c r="J28" s="9">
        <f t="shared" si="8"/>
        <v>85.7</v>
      </c>
      <c r="K28" s="9">
        <v>122.4</v>
      </c>
      <c r="L28" s="18">
        <f t="shared" si="4"/>
        <v>360</v>
      </c>
    </row>
    <row r="29" spans="1:12" ht="30" customHeight="1" thickBot="1">
      <c r="A29" s="91" t="s">
        <v>22</v>
      </c>
      <c r="B29" s="85" t="s">
        <v>49</v>
      </c>
      <c r="C29" s="87"/>
      <c r="D29" s="83"/>
      <c r="E29" s="63" t="s">
        <v>42</v>
      </c>
      <c r="F29" s="66" t="s">
        <v>46</v>
      </c>
      <c r="G29" s="20" t="s">
        <v>14</v>
      </c>
      <c r="H29" s="21">
        <f>SUM(H30:H31)</f>
        <v>1688.3</v>
      </c>
      <c r="I29" s="21">
        <f t="shared" ref="I29:K29" si="9">SUM(I30:I31)</f>
        <v>1956.1999999999998</v>
      </c>
      <c r="J29" s="21">
        <f t="shared" si="9"/>
        <v>1932.7</v>
      </c>
      <c r="K29" s="21">
        <f t="shared" si="9"/>
        <v>2408.3000000000002</v>
      </c>
      <c r="L29" s="20">
        <f t="shared" si="4"/>
        <v>7985.5</v>
      </c>
    </row>
    <row r="30" spans="1:12" ht="30.75" thickBot="1">
      <c r="A30" s="92"/>
      <c r="B30" s="86"/>
      <c r="C30" s="88"/>
      <c r="D30" s="83"/>
      <c r="E30" s="64"/>
      <c r="F30" s="67"/>
      <c r="G30" s="18" t="s">
        <v>29</v>
      </c>
      <c r="H30" s="22">
        <v>1609</v>
      </c>
      <c r="I30" s="22">
        <v>1883.6</v>
      </c>
      <c r="J30" s="22">
        <v>1847</v>
      </c>
      <c r="K30" s="22">
        <v>2285.9</v>
      </c>
      <c r="L30" s="18">
        <f t="shared" si="4"/>
        <v>7625.5</v>
      </c>
    </row>
    <row r="31" spans="1:12" ht="49.5" customHeight="1" thickBot="1">
      <c r="A31" s="92"/>
      <c r="B31" s="86"/>
      <c r="C31" s="88"/>
      <c r="D31" s="83"/>
      <c r="E31" s="65"/>
      <c r="F31" s="68"/>
      <c r="G31" s="8" t="s">
        <v>31</v>
      </c>
      <c r="H31" s="8">
        <v>79.3</v>
      </c>
      <c r="I31" s="8">
        <v>72.599999999999994</v>
      </c>
      <c r="J31" s="8">
        <v>85.7</v>
      </c>
      <c r="K31" s="8">
        <v>122.4</v>
      </c>
      <c r="L31" s="18">
        <f>H31+I31+J31+K31</f>
        <v>360</v>
      </c>
    </row>
    <row r="32" spans="1:12" ht="77.25" customHeight="1" thickBot="1">
      <c r="A32" s="16" t="s">
        <v>45</v>
      </c>
      <c r="B32" s="23" t="s">
        <v>50</v>
      </c>
      <c r="C32" s="11"/>
      <c r="D32" s="83"/>
      <c r="E32" s="17" t="s">
        <v>72</v>
      </c>
      <c r="F32" s="24" t="s">
        <v>17</v>
      </c>
      <c r="G32" s="20" t="s">
        <v>17</v>
      </c>
      <c r="H32" s="12" t="s">
        <v>17</v>
      </c>
      <c r="I32" s="18" t="s">
        <v>17</v>
      </c>
      <c r="J32" s="18" t="s">
        <v>17</v>
      </c>
      <c r="K32" s="18" t="s">
        <v>17</v>
      </c>
      <c r="L32" s="18" t="s">
        <v>17</v>
      </c>
    </row>
    <row r="33" spans="1:12" ht="99" customHeight="1" thickBot="1">
      <c r="A33" s="45" t="s">
        <v>63</v>
      </c>
      <c r="B33" s="47" t="s">
        <v>64</v>
      </c>
      <c r="C33" s="44"/>
      <c r="D33" s="84"/>
      <c r="E33" s="41" t="s">
        <v>62</v>
      </c>
      <c r="F33" s="42" t="s">
        <v>17</v>
      </c>
      <c r="G33" s="18" t="s">
        <v>29</v>
      </c>
      <c r="H33" s="43">
        <v>1200</v>
      </c>
      <c r="I33" s="20">
        <v>0</v>
      </c>
      <c r="J33" s="20">
        <v>0</v>
      </c>
      <c r="K33" s="20">
        <v>0</v>
      </c>
      <c r="L33" s="20">
        <v>1200</v>
      </c>
    </row>
    <row r="34" spans="1:12" ht="54.75" customHeight="1" thickBot="1">
      <c r="A34" s="91">
        <v>3</v>
      </c>
      <c r="B34" s="93" t="s">
        <v>23</v>
      </c>
      <c r="C34" s="87"/>
      <c r="D34" s="95" t="s">
        <v>24</v>
      </c>
      <c r="E34" s="63" t="s">
        <v>42</v>
      </c>
      <c r="F34" s="69">
        <v>9.020309053E+16</v>
      </c>
      <c r="G34" s="20" t="s">
        <v>14</v>
      </c>
      <c r="H34" s="20">
        <f>H35</f>
        <v>0</v>
      </c>
      <c r="I34" s="20">
        <f t="shared" ref="I34:K34" si="10">I35</f>
        <v>25</v>
      </c>
      <c r="J34" s="20">
        <f t="shared" si="10"/>
        <v>57.3</v>
      </c>
      <c r="K34" s="20">
        <f t="shared" si="10"/>
        <v>202.7</v>
      </c>
      <c r="L34" s="20">
        <f t="shared" si="4"/>
        <v>285</v>
      </c>
    </row>
    <row r="35" spans="1:12" ht="63" customHeight="1" thickBot="1">
      <c r="A35" s="92"/>
      <c r="B35" s="94"/>
      <c r="C35" s="88"/>
      <c r="D35" s="96"/>
      <c r="E35" s="65"/>
      <c r="F35" s="70"/>
      <c r="G35" s="13" t="s">
        <v>29</v>
      </c>
      <c r="H35" s="18">
        <f>H37+H39</f>
        <v>0</v>
      </c>
      <c r="I35" s="18">
        <f t="shared" ref="I35" si="11">I37+I39</f>
        <v>25</v>
      </c>
      <c r="J35" s="18">
        <v>57.3</v>
      </c>
      <c r="K35" s="18">
        <v>202.7</v>
      </c>
      <c r="L35" s="18">
        <f t="shared" si="4"/>
        <v>285</v>
      </c>
    </row>
    <row r="36" spans="1:12" ht="54" customHeight="1" thickBot="1">
      <c r="A36" s="91" t="s">
        <v>25</v>
      </c>
      <c r="B36" s="93" t="s">
        <v>60</v>
      </c>
      <c r="C36" s="100"/>
      <c r="D36" s="96"/>
      <c r="E36" s="63" t="s">
        <v>42</v>
      </c>
      <c r="F36" s="69">
        <v>9020309530110100</v>
      </c>
      <c r="G36" s="20" t="s">
        <v>14</v>
      </c>
      <c r="H36" s="20">
        <f>H37</f>
        <v>0</v>
      </c>
      <c r="I36" s="20">
        <f t="shared" ref="I36:L36" si="12">I37</f>
        <v>25</v>
      </c>
      <c r="J36" s="20">
        <v>57.3</v>
      </c>
      <c r="K36" s="20">
        <v>152.69999999999999</v>
      </c>
      <c r="L36" s="20">
        <f t="shared" si="12"/>
        <v>235</v>
      </c>
    </row>
    <row r="37" spans="1:12" ht="41.25" customHeight="1" thickBot="1">
      <c r="A37" s="92"/>
      <c r="B37" s="94"/>
      <c r="C37" s="102"/>
      <c r="D37" s="96"/>
      <c r="E37" s="65"/>
      <c r="F37" s="70"/>
      <c r="G37" s="26" t="s">
        <v>29</v>
      </c>
      <c r="H37" s="27">
        <v>0</v>
      </c>
      <c r="I37" s="27">
        <v>25</v>
      </c>
      <c r="J37" s="27">
        <v>57.3</v>
      </c>
      <c r="K37" s="8">
        <v>152.69999999999999</v>
      </c>
      <c r="L37" s="18">
        <f t="shared" si="4"/>
        <v>235</v>
      </c>
    </row>
    <row r="38" spans="1:12" ht="58.5" customHeight="1" thickBot="1">
      <c r="A38" s="91" t="s">
        <v>26</v>
      </c>
      <c r="B38" s="93" t="s">
        <v>61</v>
      </c>
      <c r="C38" s="100"/>
      <c r="D38" s="96"/>
      <c r="E38" s="63" t="s">
        <v>47</v>
      </c>
      <c r="F38" s="69">
        <v>9020309530210690</v>
      </c>
      <c r="G38" s="7" t="s">
        <v>14</v>
      </c>
      <c r="H38" s="20">
        <f>H39</f>
        <v>0</v>
      </c>
      <c r="I38" s="20">
        <f t="shared" ref="I38:K38" si="13">I39</f>
        <v>0</v>
      </c>
      <c r="J38" s="20">
        <f t="shared" si="13"/>
        <v>0</v>
      </c>
      <c r="K38" s="20">
        <f t="shared" si="13"/>
        <v>50</v>
      </c>
      <c r="L38" s="20">
        <f t="shared" si="4"/>
        <v>50</v>
      </c>
    </row>
    <row r="39" spans="1:12" ht="93" customHeight="1" thickBot="1">
      <c r="A39" s="98"/>
      <c r="B39" s="99"/>
      <c r="C39" s="101"/>
      <c r="D39" s="97"/>
      <c r="E39" s="65"/>
      <c r="F39" s="70"/>
      <c r="G39" s="18" t="s">
        <v>29</v>
      </c>
      <c r="H39" s="18">
        <v>0</v>
      </c>
      <c r="I39" s="18">
        <v>0</v>
      </c>
      <c r="J39" s="18">
        <v>0</v>
      </c>
      <c r="K39" s="18">
        <v>50</v>
      </c>
      <c r="L39" s="18">
        <f t="shared" si="4"/>
        <v>50</v>
      </c>
    </row>
    <row r="40" spans="1:12" ht="15.75" thickBot="1">
      <c r="A40" s="71" t="s">
        <v>27</v>
      </c>
      <c r="B40" s="72"/>
      <c r="C40" s="72"/>
      <c r="D40" s="72"/>
      <c r="E40" s="72"/>
      <c r="F40" s="73"/>
      <c r="G40" s="20" t="s">
        <v>14</v>
      </c>
      <c r="H40" s="21">
        <f>H41+H42</f>
        <v>4664.1000000000004</v>
      </c>
      <c r="I40" s="21">
        <f>I41+I42</f>
        <v>4439.2000000000007</v>
      </c>
      <c r="J40" s="21">
        <f>J41+J42</f>
        <v>4535.7</v>
      </c>
      <c r="K40" s="21">
        <f>K41+K42</f>
        <v>5865.8</v>
      </c>
      <c r="L40" s="20">
        <f t="shared" si="4"/>
        <v>19504.8</v>
      </c>
    </row>
    <row r="41" spans="1:12" ht="30.75" thickBot="1">
      <c r="A41" s="74"/>
      <c r="B41" s="75"/>
      <c r="C41" s="75"/>
      <c r="D41" s="75"/>
      <c r="E41" s="75"/>
      <c r="F41" s="76"/>
      <c r="G41" s="13" t="s">
        <v>29</v>
      </c>
      <c r="H41" s="9">
        <f>H27+H13+H35</f>
        <v>4467</v>
      </c>
      <c r="I41" s="9">
        <f t="shared" ref="I41:K41" si="14">I27+I13+I35</f>
        <v>4252.6000000000004</v>
      </c>
      <c r="J41" s="9">
        <f t="shared" si="14"/>
        <v>4317</v>
      </c>
      <c r="K41" s="9">
        <f t="shared" si="14"/>
        <v>5458.2</v>
      </c>
      <c r="L41" s="18">
        <f t="shared" si="4"/>
        <v>18494.8</v>
      </c>
    </row>
    <row r="42" spans="1:12" ht="45.75" thickBot="1">
      <c r="A42" s="77"/>
      <c r="B42" s="78"/>
      <c r="C42" s="78"/>
      <c r="D42" s="78"/>
      <c r="E42" s="78"/>
      <c r="F42" s="79"/>
      <c r="G42" s="9" t="s">
        <v>31</v>
      </c>
      <c r="H42" s="9">
        <f>H14+H28</f>
        <v>197.1</v>
      </c>
      <c r="I42" s="9">
        <f t="shared" ref="I42:K42" si="15">I14+I28</f>
        <v>186.6</v>
      </c>
      <c r="J42" s="9">
        <f t="shared" si="15"/>
        <v>218.7</v>
      </c>
      <c r="K42" s="9">
        <f t="shared" si="15"/>
        <v>407.6</v>
      </c>
      <c r="L42" s="18">
        <f t="shared" si="4"/>
        <v>1010</v>
      </c>
    </row>
    <row r="43" spans="1:12" ht="48.75" customHeight="1">
      <c r="A43" s="61" t="s">
        <v>59</v>
      </c>
      <c r="B43" s="61"/>
      <c r="C43" s="61"/>
      <c r="D43" s="61"/>
      <c r="E43" s="61"/>
      <c r="F43" s="61"/>
      <c r="G43" s="61"/>
      <c r="H43" s="61"/>
      <c r="I43" s="61"/>
      <c r="J43" s="61"/>
      <c r="K43" s="61"/>
      <c r="L43" s="61"/>
    </row>
    <row r="44" spans="1:12" ht="4.5" customHeight="1">
      <c r="A44" s="36"/>
      <c r="B44"/>
      <c r="C44"/>
      <c r="D44"/>
      <c r="E44"/>
      <c r="F44"/>
      <c r="G44"/>
    </row>
    <row r="45" spans="1:12" ht="18.75">
      <c r="A45" s="39" t="s">
        <v>54</v>
      </c>
      <c r="B45"/>
      <c r="C45"/>
      <c r="D45"/>
      <c r="E45"/>
      <c r="F45"/>
      <c r="G45" s="37" t="s">
        <v>55</v>
      </c>
    </row>
    <row r="46" spans="1:12">
      <c r="A46" s="38"/>
      <c r="B46"/>
      <c r="C46"/>
      <c r="D46"/>
      <c r="E46"/>
      <c r="F46"/>
      <c r="G46"/>
    </row>
    <row r="47" spans="1:12" ht="15.75">
      <c r="A47" s="39" t="s">
        <v>56</v>
      </c>
      <c r="B47" s="40"/>
      <c r="C47" s="40"/>
      <c r="D47" s="40"/>
      <c r="E47" s="40"/>
      <c r="F47" s="40"/>
      <c r="G47" s="40"/>
      <c r="H47" s="2"/>
      <c r="I47" s="2"/>
      <c r="J47" s="2"/>
      <c r="K47" s="2"/>
      <c r="L47" s="2"/>
    </row>
    <row r="48" spans="1:12" ht="15.75">
      <c r="A48" s="39" t="s">
        <v>57</v>
      </c>
      <c r="B48" s="40"/>
      <c r="C48" s="40"/>
      <c r="D48" s="40"/>
      <c r="E48" s="40"/>
      <c r="F48" s="40"/>
      <c r="G48" s="40"/>
      <c r="H48" s="2"/>
      <c r="I48" s="2"/>
      <c r="J48" s="2"/>
      <c r="K48" s="2"/>
      <c r="L48" s="2"/>
    </row>
    <row r="49" spans="1:12" ht="15.75">
      <c r="A49" s="36"/>
      <c r="B49" s="40"/>
      <c r="C49" s="40"/>
      <c r="D49" s="40"/>
      <c r="E49" s="40"/>
      <c r="F49" s="40"/>
      <c r="G49" s="40"/>
      <c r="H49" s="2"/>
      <c r="I49" s="2"/>
      <c r="J49" s="2"/>
      <c r="K49" s="2"/>
      <c r="L49" s="2"/>
    </row>
    <row r="50" spans="1:12" ht="15.75">
      <c r="A50" s="1" t="s">
        <v>58</v>
      </c>
      <c r="B50" s="40"/>
      <c r="C50" s="40"/>
      <c r="D50" s="40"/>
      <c r="E50" s="40"/>
      <c r="F50" s="40"/>
      <c r="G50" s="40"/>
      <c r="H50" s="2"/>
      <c r="I50" s="2"/>
      <c r="J50" s="2"/>
      <c r="K50" s="2"/>
      <c r="L50" s="2"/>
    </row>
  </sheetData>
  <mergeCells count="59">
    <mergeCell ref="F20:F22"/>
    <mergeCell ref="D20:D23"/>
    <mergeCell ref="A29:A31"/>
    <mergeCell ref="G9:G10"/>
    <mergeCell ref="H9:L9"/>
    <mergeCell ref="A12:A14"/>
    <mergeCell ref="B12:B14"/>
    <mergeCell ref="C12:C14"/>
    <mergeCell ref="D12:D14"/>
    <mergeCell ref="F12:F14"/>
    <mergeCell ref="A9:A10"/>
    <mergeCell ref="B9:B10"/>
    <mergeCell ref="C9:C10"/>
    <mergeCell ref="D9:D10"/>
    <mergeCell ref="E9:E10"/>
    <mergeCell ref="F9:F10"/>
    <mergeCell ref="A20:A22"/>
    <mergeCell ref="C20:C22"/>
    <mergeCell ref="A26:A28"/>
    <mergeCell ref="B26:B28"/>
    <mergeCell ref="C26:C28"/>
    <mergeCell ref="C15:C16"/>
    <mergeCell ref="E26:E28"/>
    <mergeCell ref="B15:B16"/>
    <mergeCell ref="E15:E16"/>
    <mergeCell ref="D15:D19"/>
    <mergeCell ref="D24:D25"/>
    <mergeCell ref="F15:F16"/>
    <mergeCell ref="A6:L6"/>
    <mergeCell ref="A7:L7"/>
    <mergeCell ref="A34:A35"/>
    <mergeCell ref="B34:B35"/>
    <mergeCell ref="C34:C35"/>
    <mergeCell ref="D34:D39"/>
    <mergeCell ref="F34:F35"/>
    <mergeCell ref="A38:A39"/>
    <mergeCell ref="B38:B39"/>
    <mergeCell ref="C38:C39"/>
    <mergeCell ref="A36:A37"/>
    <mergeCell ref="B36:B37"/>
    <mergeCell ref="C36:C37"/>
    <mergeCell ref="F26:F28"/>
    <mergeCell ref="A15:A16"/>
    <mergeCell ref="A43:L43"/>
    <mergeCell ref="H2:L2"/>
    <mergeCell ref="E29:E31"/>
    <mergeCell ref="F29:F31"/>
    <mergeCell ref="E34:E35"/>
    <mergeCell ref="E36:E37"/>
    <mergeCell ref="F36:F37"/>
    <mergeCell ref="E38:E39"/>
    <mergeCell ref="F38:F39"/>
    <mergeCell ref="A40:F42"/>
    <mergeCell ref="E12:E14"/>
    <mergeCell ref="B20:B22"/>
    <mergeCell ref="E20:E22"/>
    <mergeCell ref="D26:D33"/>
    <mergeCell ref="B29:B31"/>
    <mergeCell ref="C29:C31"/>
  </mergeCells>
  <pageMargins left="0.23622047244094491" right="0.23622047244094491" top="0.74803149606299213" bottom="0.74803149606299213" header="0.31496062992125984" footer="0.31496062992125984"/>
  <pageSetup paperSize="9" scale="9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ГОЧС</cp:lastModifiedBy>
  <cp:lastPrinted>2019-09-30T11:37:08Z</cp:lastPrinted>
  <dcterms:created xsi:type="dcterms:W3CDTF">2019-03-29T06:44:39Z</dcterms:created>
  <dcterms:modified xsi:type="dcterms:W3CDTF">2019-12-26T09:34:03Z</dcterms:modified>
</cp:coreProperties>
</file>