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<sst xmlns="http://schemas.openxmlformats.org/spreadsheetml/2006/main" count="182" uniqueCount="182">
  <si>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</si>
  <si>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000  2  02  03046  05  0000  151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</si>
  <si>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</si>
  <si>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</si>
  <si>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 xml:space="preserve"> Субвенции  бюджетам  муниципальных   районов на государственную поддержку внедрения комплексных мер модернизации образования </t>
  </si>
  <si>
    <t>000  2  02  03059  05  0000  151</t>
  </si>
  <si>
    <t>Прочие субвенции бюджетам муниципальных районов</t>
  </si>
  <si>
    <t>000  2  02  03999  05  0000  151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</si>
  <si>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</si>
  <si>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</si>
  <si>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</si>
  <si>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</si>
  <si>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Утверждено</t>
  </si>
  <si>
    <t>Исполнено</t>
  </si>
  <si>
    <t>% исполнения</t>
  </si>
  <si>
    <t>Исполнение бюджета муниципального района по кодам классификации доходов   за 2009 год</t>
  </si>
  <si>
    <t>Заместитель главы, начальник финансового управления</t>
  </si>
  <si>
    <t>Л.А. Губанова</t>
  </si>
  <si>
    <t>Наименование показателя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</si>
  <si>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</si>
  <si>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</si>
  <si>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</si>
  <si>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</si>
  <si>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</si>
  <si>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</si>
  <si>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</si>
  <si>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</si>
  <si>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</si>
  <si>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</si>
  <si>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</si>
  <si>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</si>
  <si>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</si>
  <si>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</si>
  <si>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000  1  01  02011  01  0000  110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</si>
  <si>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</si>
  <si>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</si>
  <si>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</si>
  <si>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</si>
  <si>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</si>
  <si>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</si>
  <si>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</si>
  <si>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</si>
  <si>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</si>
  <si>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</si>
  <si>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</si>
  <si>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</si>
  <si>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</si>
  <si>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</si>
  <si>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</si>
  <si>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</si>
  <si>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</si>
  <si>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</si>
  <si>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</si>
  <si>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</si>
  <si>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</si>
  <si>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</si>
  <si>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</si>
  <si>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</si>
  <si>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ГОСУДАРСТВЕННАЯ ПОШЛИНА</t>
  </si>
  <si>
    <t>000  1  08  00000  00  0000  000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</si>
  <si>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</si>
  <si>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</si>
  <si>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</si>
  <si>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</si>
  <si>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</si>
  <si>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</si>
  <si>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</si>
  <si>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</si>
  <si>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</si>
  <si>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</si>
  <si>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Налог с продаж</t>
  </si>
  <si>
    <t>000  1  09  06010  02  0000  110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</si>
  <si>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</si>
  <si>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</si>
  <si>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</si>
  <si>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</si>
  <si>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сборы, мобилизуемые на территориях муниципальных районов</t>
  </si>
  <si>
    <t>000  1  09  07050  05  0000  110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</si>
  <si>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</si>
  <si>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</si>
  <si>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</si>
  <si>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000  1  11  05010  10  0000  120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</si>
  <si>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</si>
  <si>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</si>
  <si>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</si>
  <si>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</si>
  <si>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</si>
  <si>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</si>
  <si>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</si>
  <si>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</si>
  <si>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</si>
  <si>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</si>
  <si>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</si>
  <si>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</si>
  <si>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</si>
  <si>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</si>
  <si>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</si>
  <si>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000  1  14  02032  05  0000  410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</si>
  <si>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</si>
  <si>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</si>
  <si>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</si>
  <si>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000  1  14  02032  05  0000  440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</si>
  <si>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</si>
  <si>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000  1  14  06014  10  0000  430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</si>
  <si>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</si>
  <si>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000  1  14  06025  05  0000  430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</si>
  <si>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</si>
  <si>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</si>
  <si>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</si>
  <si>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</si>
  <si>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</si>
  <si>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</si>
  <si>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</si>
  <si>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</si>
  <si>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</si>
  <si>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</si>
  <si>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бюджетного законодательства (в части бюджетов муниципальных районов)</t>
  </si>
  <si>
    <t>000  1  16  18050  05  0000  140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</si>
  <si>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</si>
  <si>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000  1  16  21050  05  0000  140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</si>
  <si>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</si>
  <si>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000  1  16  23050  05  0000  140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</si>
  <si>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</si>
  <si>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</si>
  <si>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</si>
  <si>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</si>
  <si>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</si>
  <si>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</si>
  <si>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</si>
  <si>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</si>
  <si>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</si>
  <si>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</si>
  <si>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</si>
  <si>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</si>
  <si>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</si>
  <si>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000  1  16  32050  05  0000  140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</si>
  <si>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</si>
  <si>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</si>
  <si>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</si>
  <si>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</si>
  <si>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поступления, зачисляемые в бюджеты муниципальных районов</t>
  </si>
  <si>
    <t>000  1  17  01050  05  0000  180</t>
  </si>
  <si>
    <t>Прочие неналоговые доходы бюджетов муниципальных районов</t>
  </si>
  <si>
    <t>000  1  17  05050  05  0000  180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</si>
  <si>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</si>
  <si>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000  1  18  00000  00  0000  000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</si>
  <si>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</si>
  <si>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000  1  18  05030  05  0000  151</t>
  </si>
  <si>
    <t>ВОЗВРАТ ОСТАТКОВ СУБСИДИЙ, СУБВЕНЦИЙ И ИНЫХ МЕЖБЮДЖЕТНЫХ ТРАНСФЕРТОВ, ИМЕЮЩИХ ЦЕЛЕВОЕ НАЗНАЧЕНИЕ, ПРОШЛЫХ ЛЕТ</t>
  </si>
  <si>
    <t>000  1  19  00000  00  0000  000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</si>
  <si>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</si>
  <si>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000  1  19  05000  05  0000  151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</si>
  <si>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</si>
  <si>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</si>
  <si>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</si>
  <si>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</si>
  <si>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муниципальных районов на выравнивание бюджетной обеспеченности</t>
  </si>
  <si>
    <t>000  2  02  01001  05  0000  151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</si>
  <si>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</si>
  <si>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</si>
  <si>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муниципальных районов на развитие социальной и инженерной инфраструктуры муниципальных образований</t>
  </si>
  <si>
    <t>000  2  02  02004  05  0000  151</t>
  </si>
  <si>
    <t>Субсидии бюджетам муниципальных районов на комплектование книжных фондов библиотек муниципальных образований</t>
  </si>
  <si>
    <t>000  2  02  02068  05  0000  151</t>
  </si>
  <si>
    <t>Субсидии бюджетам муниципальных районов  на закупку автотранспортных средств и коммунальной техники</t>
  </si>
  <si>
    <t>000  2  02  02102  05  0000  151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</si>
  <si>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</si>
  <si>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</si>
  <si>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</si>
  <si>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</si>
  <si>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</si>
  <si>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</si>
  <si>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</si>
  <si>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</si>
  <si>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</si>
  <si>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</si>
  <si>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</si>
  <si>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000  2  02  03027  05  0000  151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</si>
  <si>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</si>
  <si>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</si>
  <si>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Уточненная бюджетная роспись</t>
  </si>
  <si>
    <t>ПРИЛОЖЕНИЕ №1 к решению  Совета  муниципального образования Кавказский район от ………. от_____________2010 года № 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</si>
</sst>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.000"/>
  </numFmts>
  <fonts count="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0" fontId="0" fillId="0" borderId="1" xfId="0" applyNumberFormat="1" applyFill="1" applyBorder="1" applyAlignment="1">
      <alignment/>
    </xf>
    <xf numFmtId="0" fontId="0" fillId="0" borderId="0" xfId="0" applyFill="1" applyAlignment="1">
      <alignment horizontal="left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17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tabSelected="1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:F1"/>
    </sheetView>
  </sheetViews>
  <sheetFormatPr defaultColWidth="9.140625" defaultRowHeight="12"/>
  <cols>
    <col min="1" max="1" width="64.140625" style="5" customWidth="1"/>
    <col min="2" max="2" width="27.7109375" style="2" customWidth="1"/>
    <col min="3" max="4" width="18.140625" style="14" customWidth="1"/>
    <col min="5" max="5" width="17.140625" style="14" customWidth="1"/>
    <col min="6" max="6" width="17.00390625" style="15" customWidth="1"/>
    <col min="7" max="7" width="17.421875" style="0" customWidth="1"/>
  </cols>
  <sheetData>
    <row r="1" spans="1:6" ht="52.5" customHeight="1">
      <c r="A1" s="12"/>
      <c r="B1" s="13"/>
      <c r="D1" s="23" t="s">
        <v>181</v>
      </c>
      <c r="E1" s="23"/>
      <c r="F1" s="23"/>
    </row>
    <row r="2" spans="1:2" ht="11.25">
      <c r="A2" s="12"/>
      <c r="B2" s="13"/>
    </row>
    <row r="3" spans="1:6" s="1" customFormat="1" ht="12.75">
      <c r="A3" s="22" t="s">
        <v>15</v>
      </c>
      <c r="B3" s="22"/>
      <c r="C3" s="22"/>
      <c r="D3" s="22"/>
      <c r="E3" s="22"/>
      <c r="F3" s="22"/>
    </row>
    <row r="4" spans="1:6" s="1" customFormat="1" ht="11.25">
      <c r="A4" s="12"/>
      <c r="B4" s="13"/>
      <c r="C4" s="14"/>
      <c r="D4" s="14"/>
      <c r="E4" s="14"/>
      <c r="F4" s="14"/>
    </row>
    <row r="5" spans="1:6" s="1" customFormat="1" ht="11.25">
      <c r="A5" s="12"/>
      <c r="B5" s="13"/>
      <c r="C5" s="14"/>
      <c r="D5" s="14"/>
      <c r="E5" s="14"/>
      <c r="F5" s="14"/>
    </row>
    <row r="6" spans="1:6" s="3" customFormat="1" ht="33.75">
      <c r="A6" s="17" t="s">
        <v>18</v>
      </c>
      <c r="B6" s="16" t="s">
        <v>19</v>
      </c>
      <c r="C6" s="17" t="s">
        <v>12</v>
      </c>
      <c r="D6" s="17" t="s">
        <v>180</v>
      </c>
      <c r="E6" s="17" t="s">
        <v>13</v>
      </c>
      <c r="F6" s="17" t="s">
        <v>14</v>
      </c>
    </row>
    <row r="7" spans="1:6" ht="11.25">
      <c r="A7" s="6" t="s">
        <v>20</v>
      </c>
      <c r="B7" s="4" t="s">
        <v>21</v>
      </c>
      <c r="C7" s="11">
        <f>SUM(C8,C73)</f>
        <v>1012851</v>
      </c>
      <c r="D7" s="11">
        <f>SUM(D8,D73)</f>
        <v>1029766.7000000001</v>
      </c>
      <c r="E7" s="11">
        <f>SUM(E8,E73)</f>
        <v>1027055.8</v>
      </c>
      <c r="F7" s="18">
        <f>E7/D7*100</f>
        <v>99.7367461969784</v>
      </c>
    </row>
    <row r="8" spans="1:9" ht="11.25">
      <c r="A8" s="6" t="s">
        <v>22</v>
      </c>
      <c r="B8" s="4" t="s">
        <v>23</v>
      </c>
      <c r="C8" s="11">
        <f>SUM(C9,C19,C22,C26,C30,C36,C40,C42,C44,C50,C66,C69,C71)</f>
        <v>528251.8</v>
      </c>
      <c r="D8" s="11">
        <f>SUM(D9,D19,D22,D26,D30,D36,D40,D42,D44,D50,D66,D69,D71)</f>
        <v>528251.8</v>
      </c>
      <c r="E8" s="11">
        <f>SUM(E9,E19,E22,E26,E30,E36,E40,E42,E44,E50,E66,E69,E71)</f>
        <v>540567.7000000001</v>
      </c>
      <c r="F8" s="18">
        <f aca="true" t="shared" si="0" ref="F8:F71">E8/D8*100</f>
        <v>102.33144496620741</v>
      </c>
      <c r="G8" s="7"/>
      <c r="H8" s="7"/>
      <c r="I8" s="7"/>
    </row>
    <row r="9" spans="1:6" ht="11.25">
      <c r="A9" s="6" t="s">
        <v>24</v>
      </c>
      <c r="B9" s="4" t="s">
        <v>25</v>
      </c>
      <c r="C9" s="11">
        <f>SUM(C10,C11)</f>
        <v>302202</v>
      </c>
      <c r="D9" s="11">
        <f>SUM(D10,D11)</f>
        <v>302202</v>
      </c>
      <c r="E9" s="11">
        <f>SUM(E10,E11)</f>
        <v>307066.6</v>
      </c>
      <c r="F9" s="18">
        <f t="shared" si="0"/>
        <v>101.60971800318993</v>
      </c>
    </row>
    <row r="10" spans="1:6" ht="22.5">
      <c r="A10" s="6" t="s">
        <v>26</v>
      </c>
      <c r="B10" s="4" t="s">
        <v>27</v>
      </c>
      <c r="C10" s="11">
        <v>28460</v>
      </c>
      <c r="D10" s="11">
        <v>28460</v>
      </c>
      <c r="E10" s="11">
        <v>28207.1</v>
      </c>
      <c r="F10" s="18">
        <f t="shared" si="0"/>
        <v>99.1113843991567</v>
      </c>
    </row>
    <row r="11" spans="1:6" ht="11.25">
      <c r="A11" s="6" t="s">
        <v>28</v>
      </c>
      <c r="B11" s="4" t="s">
        <v>29</v>
      </c>
      <c r="C11" s="11">
        <f>SUM(C12,C13,C14,C17:C18)</f>
        <v>273742</v>
      </c>
      <c r="D11" s="11">
        <f>SUM(D12,D13,D14,D17:D18)</f>
        <v>273742</v>
      </c>
      <c r="E11" s="11">
        <f>SUM(E12,E13,E14,E17:E18)</f>
        <v>278859.5</v>
      </c>
      <c r="F11" s="18">
        <f t="shared" si="0"/>
        <v>101.86946102534505</v>
      </c>
    </row>
    <row r="12" spans="1:6" ht="45">
      <c r="A12" s="6" t="s">
        <v>30</v>
      </c>
      <c r="B12" s="4" t="s">
        <v>31</v>
      </c>
      <c r="C12" s="11">
        <v>3800</v>
      </c>
      <c r="D12" s="11">
        <v>3800</v>
      </c>
      <c r="E12" s="11">
        <v>3899.3</v>
      </c>
      <c r="F12" s="18">
        <f t="shared" si="0"/>
        <v>102.61315789473684</v>
      </c>
    </row>
    <row r="13" spans="1:6" ht="45">
      <c r="A13" s="6" t="s">
        <v>32</v>
      </c>
      <c r="B13" s="4" t="s">
        <v>33</v>
      </c>
      <c r="C13" s="11"/>
      <c r="D13" s="11"/>
      <c r="E13" s="11">
        <v>39.4</v>
      </c>
      <c r="F13" s="18"/>
    </row>
    <row r="14" spans="1:6" ht="33.75">
      <c r="A14" s="6" t="s">
        <v>34</v>
      </c>
      <c r="B14" s="4" t="s">
        <v>35</v>
      </c>
      <c r="C14" s="11">
        <f>SUM(C15:C16)</f>
        <v>269812</v>
      </c>
      <c r="D14" s="11">
        <f>SUM(D15:D16)</f>
        <v>269812</v>
      </c>
      <c r="E14" s="11">
        <f>SUM(E15:E16)</f>
        <v>274783.10000000003</v>
      </c>
      <c r="F14" s="18">
        <f t="shared" si="0"/>
        <v>101.84243102604778</v>
      </c>
    </row>
    <row r="15" spans="1:6" ht="67.5">
      <c r="A15" s="6" t="s">
        <v>36</v>
      </c>
      <c r="B15" s="4" t="s">
        <v>37</v>
      </c>
      <c r="C15" s="11">
        <v>266112</v>
      </c>
      <c r="D15" s="11">
        <v>266112</v>
      </c>
      <c r="E15" s="11">
        <v>271025.9</v>
      </c>
      <c r="F15" s="18">
        <f t="shared" si="0"/>
        <v>101.84655333092833</v>
      </c>
    </row>
    <row r="16" spans="1:6" ht="67.5">
      <c r="A16" s="6" t="s">
        <v>38</v>
      </c>
      <c r="B16" s="4" t="s">
        <v>39</v>
      </c>
      <c r="C16" s="11">
        <v>3700</v>
      </c>
      <c r="D16" s="11">
        <v>3700</v>
      </c>
      <c r="E16" s="11">
        <v>3757.2</v>
      </c>
      <c r="F16" s="18">
        <f t="shared" si="0"/>
        <v>101.54594594594595</v>
      </c>
    </row>
    <row r="17" spans="1:6" ht="33.75">
      <c r="A17" s="6" t="s">
        <v>40</v>
      </c>
      <c r="B17" s="4" t="s">
        <v>41</v>
      </c>
      <c r="C17" s="11">
        <v>50</v>
      </c>
      <c r="D17" s="11">
        <v>50</v>
      </c>
      <c r="E17" s="11">
        <v>50.6</v>
      </c>
      <c r="F17" s="18">
        <f t="shared" si="0"/>
        <v>101.2</v>
      </c>
    </row>
    <row r="18" spans="1:6" ht="56.25">
      <c r="A18" s="6" t="s">
        <v>42</v>
      </c>
      <c r="B18" s="4" t="s">
        <v>43</v>
      </c>
      <c r="C18" s="11">
        <v>80</v>
      </c>
      <c r="D18" s="11">
        <v>80</v>
      </c>
      <c r="E18" s="11">
        <v>87.1</v>
      </c>
      <c r="F18" s="18">
        <f t="shared" si="0"/>
        <v>108.87499999999999</v>
      </c>
    </row>
    <row r="19" spans="1:6" ht="11.25">
      <c r="A19" s="6" t="s">
        <v>44</v>
      </c>
      <c r="B19" s="4" t="s">
        <v>45</v>
      </c>
      <c r="C19" s="11">
        <f>SUM(C20:C21)</f>
        <v>69440</v>
      </c>
      <c r="D19" s="11">
        <f>SUM(D20:D21)</f>
        <v>69440</v>
      </c>
      <c r="E19" s="11">
        <f>SUM(E20:E21)</f>
        <v>70616.59999999999</v>
      </c>
      <c r="F19" s="18">
        <f t="shared" si="0"/>
        <v>101.6944124423963</v>
      </c>
    </row>
    <row r="20" spans="1:6" ht="22.5">
      <c r="A20" s="6" t="s">
        <v>46</v>
      </c>
      <c r="B20" s="4" t="s">
        <v>47</v>
      </c>
      <c r="C20" s="11">
        <v>60500</v>
      </c>
      <c r="D20" s="11">
        <v>60500</v>
      </c>
      <c r="E20" s="11">
        <v>61430.2</v>
      </c>
      <c r="F20" s="18">
        <f t="shared" si="0"/>
        <v>101.53752066115702</v>
      </c>
    </row>
    <row r="21" spans="1:6" ht="11.25">
      <c r="A21" s="6" t="s">
        <v>48</v>
      </c>
      <c r="B21" s="4" t="s">
        <v>49</v>
      </c>
      <c r="C21" s="11">
        <v>8940</v>
      </c>
      <c r="D21" s="11">
        <v>8940</v>
      </c>
      <c r="E21" s="11">
        <v>9186.4</v>
      </c>
      <c r="F21" s="18">
        <f t="shared" si="0"/>
        <v>102.75615212527964</v>
      </c>
    </row>
    <row r="22" spans="1:6" ht="11.25">
      <c r="A22" s="6" t="s">
        <v>50</v>
      </c>
      <c r="B22" s="4" t="s">
        <v>51</v>
      </c>
      <c r="C22" s="11">
        <f>C23</f>
        <v>36300</v>
      </c>
      <c r="D22" s="11">
        <f>D23</f>
        <v>36300</v>
      </c>
      <c r="E22" s="11">
        <f>E23</f>
        <v>36592.4</v>
      </c>
      <c r="F22" s="18">
        <f t="shared" si="0"/>
        <v>100.80550964187329</v>
      </c>
    </row>
    <row r="23" spans="1:6" ht="11.25">
      <c r="A23" s="6" t="s">
        <v>52</v>
      </c>
      <c r="B23" s="4" t="s">
        <v>53</v>
      </c>
      <c r="C23" s="11">
        <f>SUM(C24:C25)</f>
        <v>36300</v>
      </c>
      <c r="D23" s="11">
        <f>SUM(D24:D25)</f>
        <v>36300</v>
      </c>
      <c r="E23" s="11">
        <f>SUM(E24:E25)</f>
        <v>36592.4</v>
      </c>
      <c r="F23" s="18">
        <f t="shared" si="0"/>
        <v>100.80550964187329</v>
      </c>
    </row>
    <row r="24" spans="1:6" ht="11.25">
      <c r="A24" s="6" t="s">
        <v>54</v>
      </c>
      <c r="B24" s="4" t="s">
        <v>55</v>
      </c>
      <c r="C24" s="11">
        <v>8450</v>
      </c>
      <c r="D24" s="11">
        <v>8450</v>
      </c>
      <c r="E24" s="11">
        <v>8482.7</v>
      </c>
      <c r="F24" s="18">
        <f t="shared" si="0"/>
        <v>100.38698224852072</v>
      </c>
    </row>
    <row r="25" spans="1:6" ht="11.25">
      <c r="A25" s="6" t="s">
        <v>56</v>
      </c>
      <c r="B25" s="4" t="s">
        <v>57</v>
      </c>
      <c r="C25" s="11">
        <v>27850</v>
      </c>
      <c r="D25" s="11">
        <v>27850</v>
      </c>
      <c r="E25" s="11">
        <v>28109.7</v>
      </c>
      <c r="F25" s="18">
        <f t="shared" si="0"/>
        <v>100.93249551166966</v>
      </c>
    </row>
    <row r="26" spans="1:6" ht="11.25">
      <c r="A26" s="6" t="s">
        <v>58</v>
      </c>
      <c r="B26" s="4" t="s">
        <v>59</v>
      </c>
      <c r="C26" s="11">
        <f>SUM(C27:C29)</f>
        <v>8550</v>
      </c>
      <c r="D26" s="11">
        <f>SUM(D27:D29)</f>
        <v>8550</v>
      </c>
      <c r="E26" s="11">
        <f>SUM(E27:E29)</f>
        <v>8901.7</v>
      </c>
      <c r="F26" s="18">
        <f t="shared" si="0"/>
        <v>104.11345029239767</v>
      </c>
    </row>
    <row r="27" spans="1:6" ht="33.75">
      <c r="A27" s="6" t="s">
        <v>60</v>
      </c>
      <c r="B27" s="4" t="s">
        <v>61</v>
      </c>
      <c r="C27" s="11">
        <v>3480</v>
      </c>
      <c r="D27" s="11">
        <v>3480</v>
      </c>
      <c r="E27" s="11">
        <v>3507.5</v>
      </c>
      <c r="F27" s="18">
        <f t="shared" si="0"/>
        <v>100.79022988505749</v>
      </c>
    </row>
    <row r="28" spans="1:6" ht="67.5">
      <c r="A28" s="6" t="s">
        <v>62</v>
      </c>
      <c r="B28" s="4" t="s">
        <v>63</v>
      </c>
      <c r="C28" s="11">
        <v>5057</v>
      </c>
      <c r="D28" s="11">
        <v>5057</v>
      </c>
      <c r="E28" s="11">
        <v>5379.2</v>
      </c>
      <c r="F28" s="18">
        <f t="shared" si="0"/>
        <v>106.37136642278031</v>
      </c>
    </row>
    <row r="29" spans="1:6" ht="22.5">
      <c r="A29" s="6" t="s">
        <v>64</v>
      </c>
      <c r="B29" s="4" t="s">
        <v>65</v>
      </c>
      <c r="C29" s="11">
        <v>13</v>
      </c>
      <c r="D29" s="11">
        <v>13</v>
      </c>
      <c r="E29" s="11">
        <v>15</v>
      </c>
      <c r="F29" s="18">
        <f t="shared" si="0"/>
        <v>115.38461538461537</v>
      </c>
    </row>
    <row r="30" spans="1:6" ht="22.5">
      <c r="A30" s="6" t="s">
        <v>66</v>
      </c>
      <c r="B30" s="4" t="s">
        <v>67</v>
      </c>
      <c r="C30" s="11">
        <f>SUM(C31:C35)</f>
        <v>160</v>
      </c>
      <c r="D30" s="11">
        <f>SUM(D31:D35)</f>
        <v>160</v>
      </c>
      <c r="E30" s="11">
        <f>SUM(E31:E35)</f>
        <v>198.60000000000002</v>
      </c>
      <c r="F30" s="18">
        <f t="shared" si="0"/>
        <v>124.12500000000001</v>
      </c>
    </row>
    <row r="31" spans="1:6" ht="22.5">
      <c r="A31" s="6" t="s">
        <v>68</v>
      </c>
      <c r="B31" s="4" t="s">
        <v>69</v>
      </c>
      <c r="C31" s="11">
        <v>160</v>
      </c>
      <c r="D31" s="11">
        <v>160</v>
      </c>
      <c r="E31" s="11">
        <v>194.3</v>
      </c>
      <c r="F31" s="18">
        <f t="shared" si="0"/>
        <v>121.4375</v>
      </c>
    </row>
    <row r="32" spans="1:6" ht="11.25">
      <c r="A32" s="6" t="s">
        <v>70</v>
      </c>
      <c r="B32" s="4" t="s">
        <v>71</v>
      </c>
      <c r="C32" s="11"/>
      <c r="D32" s="11"/>
      <c r="E32" s="11">
        <v>0.1</v>
      </c>
      <c r="F32" s="18"/>
    </row>
    <row r="33" spans="1:6" ht="22.5">
      <c r="A33" s="6" t="s">
        <v>72</v>
      </c>
      <c r="B33" s="4" t="s">
        <v>73</v>
      </c>
      <c r="C33" s="11"/>
      <c r="D33" s="11"/>
      <c r="E33" s="11"/>
      <c r="F33" s="18"/>
    </row>
    <row r="34" spans="1:6" ht="45">
      <c r="A34" s="6" t="s">
        <v>74</v>
      </c>
      <c r="B34" s="4" t="s">
        <v>75</v>
      </c>
      <c r="C34" s="11"/>
      <c r="D34" s="11"/>
      <c r="E34" s="11">
        <v>-0.1</v>
      </c>
      <c r="F34" s="18"/>
    </row>
    <row r="35" spans="1:6" ht="22.5">
      <c r="A35" s="6" t="s">
        <v>76</v>
      </c>
      <c r="B35" s="4" t="s">
        <v>77</v>
      </c>
      <c r="C35" s="11"/>
      <c r="D35" s="11"/>
      <c r="E35" s="11">
        <v>4.3</v>
      </c>
      <c r="F35" s="18"/>
    </row>
    <row r="36" spans="1:6" ht="22.5">
      <c r="A36" s="6" t="s">
        <v>78</v>
      </c>
      <c r="B36" s="4" t="s">
        <v>79</v>
      </c>
      <c r="C36" s="11">
        <f>SUM(C37:C39)</f>
        <v>31070</v>
      </c>
      <c r="D36" s="11">
        <f>SUM(D37:D39)</f>
        <v>31070</v>
      </c>
      <c r="E36" s="11">
        <f>SUM(E37:E39)</f>
        <v>34060.9</v>
      </c>
      <c r="F36" s="18">
        <f t="shared" si="0"/>
        <v>109.62632764724816</v>
      </c>
    </row>
    <row r="37" spans="1:6" ht="56.25">
      <c r="A37" s="6" t="s">
        <v>80</v>
      </c>
      <c r="B37" s="4" t="s">
        <v>81</v>
      </c>
      <c r="C37" s="11">
        <v>29100</v>
      </c>
      <c r="D37" s="11">
        <v>29100</v>
      </c>
      <c r="E37" s="11">
        <v>31912</v>
      </c>
      <c r="F37" s="18">
        <f t="shared" si="0"/>
        <v>109.66323024054982</v>
      </c>
    </row>
    <row r="38" spans="1:6" ht="45">
      <c r="A38" s="6" t="s">
        <v>82</v>
      </c>
      <c r="B38" s="4" t="s">
        <v>83</v>
      </c>
      <c r="C38" s="11">
        <v>1270</v>
      </c>
      <c r="D38" s="11">
        <v>1270</v>
      </c>
      <c r="E38" s="11">
        <v>1429.4</v>
      </c>
      <c r="F38" s="18">
        <f t="shared" si="0"/>
        <v>112.55118110236222</v>
      </c>
    </row>
    <row r="39" spans="1:6" ht="33.75">
      <c r="A39" s="6" t="s">
        <v>84</v>
      </c>
      <c r="B39" s="4" t="s">
        <v>85</v>
      </c>
      <c r="C39" s="11">
        <v>700</v>
      </c>
      <c r="D39" s="11">
        <v>700</v>
      </c>
      <c r="E39" s="11">
        <v>719.5</v>
      </c>
      <c r="F39" s="18">
        <f t="shared" si="0"/>
        <v>102.78571428571428</v>
      </c>
    </row>
    <row r="40" spans="1:6" ht="11.25">
      <c r="A40" s="6" t="s">
        <v>86</v>
      </c>
      <c r="B40" s="4" t="s">
        <v>87</v>
      </c>
      <c r="C40" s="11">
        <f>C41</f>
        <v>3750</v>
      </c>
      <c r="D40" s="11">
        <f>D41</f>
        <v>3750</v>
      </c>
      <c r="E40" s="11">
        <f>E41</f>
        <v>3888.5</v>
      </c>
      <c r="F40" s="18">
        <f t="shared" si="0"/>
        <v>103.69333333333333</v>
      </c>
    </row>
    <row r="41" spans="1:6" ht="11.25">
      <c r="A41" s="6" t="s">
        <v>88</v>
      </c>
      <c r="B41" s="4" t="s">
        <v>89</v>
      </c>
      <c r="C41" s="11">
        <v>3750</v>
      </c>
      <c r="D41" s="11">
        <v>3750</v>
      </c>
      <c r="E41" s="11">
        <v>3888.5</v>
      </c>
      <c r="F41" s="18">
        <f t="shared" si="0"/>
        <v>103.69333333333333</v>
      </c>
    </row>
    <row r="42" spans="1:6" ht="22.5">
      <c r="A42" s="6" t="s">
        <v>90</v>
      </c>
      <c r="B42" s="4" t="s">
        <v>91</v>
      </c>
      <c r="C42" s="11">
        <f>C43</f>
        <v>3500</v>
      </c>
      <c r="D42" s="11">
        <f>D43</f>
        <v>3500</v>
      </c>
      <c r="E42" s="11">
        <f>E43</f>
        <v>4125.7</v>
      </c>
      <c r="F42" s="18">
        <f t="shared" si="0"/>
        <v>117.87714285714286</v>
      </c>
    </row>
    <row r="43" spans="1:6" ht="33.75">
      <c r="A43" s="6" t="s">
        <v>92</v>
      </c>
      <c r="B43" s="4" t="s">
        <v>93</v>
      </c>
      <c r="C43" s="11">
        <v>3500</v>
      </c>
      <c r="D43" s="11">
        <v>3500</v>
      </c>
      <c r="E43" s="11">
        <v>4125.7</v>
      </c>
      <c r="F43" s="18">
        <f t="shared" si="0"/>
        <v>117.87714285714286</v>
      </c>
    </row>
    <row r="44" spans="1:6" ht="22.5">
      <c r="A44" s="6" t="s">
        <v>94</v>
      </c>
      <c r="B44" s="4" t="s">
        <v>95</v>
      </c>
      <c r="C44" s="11">
        <f>SUM(C45:C49)</f>
        <v>27320.3</v>
      </c>
      <c r="D44" s="11">
        <f>SUM(D45:D49)</f>
        <v>27320.3</v>
      </c>
      <c r="E44" s="11">
        <f>SUM(E45:E49)</f>
        <v>28194.999999999996</v>
      </c>
      <c r="F44" s="18">
        <f t="shared" si="0"/>
        <v>103.20164859097447</v>
      </c>
    </row>
    <row r="45" spans="1:6" ht="56.25">
      <c r="A45" s="6" t="s">
        <v>96</v>
      </c>
      <c r="B45" s="4" t="s">
        <v>97</v>
      </c>
      <c r="C45" s="11">
        <v>0.9</v>
      </c>
      <c r="D45" s="11">
        <v>0.9</v>
      </c>
      <c r="E45" s="11">
        <v>1</v>
      </c>
      <c r="F45" s="18">
        <f t="shared" si="0"/>
        <v>111.11111111111111</v>
      </c>
    </row>
    <row r="46" spans="1:6" ht="56.25">
      <c r="A46" s="6" t="s">
        <v>98</v>
      </c>
      <c r="B46" s="4" t="s">
        <v>99</v>
      </c>
      <c r="C46" s="11">
        <v>5210</v>
      </c>
      <c r="D46" s="11">
        <v>5210</v>
      </c>
      <c r="E46" s="11">
        <v>5371.5</v>
      </c>
      <c r="F46" s="18">
        <f t="shared" si="0"/>
        <v>103.09980806142033</v>
      </c>
    </row>
    <row r="47" spans="1:6" ht="56.25">
      <c r="A47" s="6" t="s">
        <v>100</v>
      </c>
      <c r="B47" s="4" t="s">
        <v>101</v>
      </c>
      <c r="C47" s="11">
        <v>9.1</v>
      </c>
      <c r="D47" s="11">
        <v>9.1</v>
      </c>
      <c r="E47" s="11">
        <v>28.9</v>
      </c>
      <c r="F47" s="18">
        <f t="shared" si="0"/>
        <v>317.5824175824176</v>
      </c>
    </row>
    <row r="48" spans="1:6" ht="33.75">
      <c r="A48" s="6" t="s">
        <v>102</v>
      </c>
      <c r="B48" s="4" t="s">
        <v>103</v>
      </c>
      <c r="C48" s="11">
        <v>17700.3</v>
      </c>
      <c r="D48" s="11">
        <v>17700.3</v>
      </c>
      <c r="E48" s="11">
        <v>18372.3</v>
      </c>
      <c r="F48" s="18">
        <f t="shared" si="0"/>
        <v>103.79654582125725</v>
      </c>
    </row>
    <row r="49" spans="1:6" ht="33.75">
      <c r="A49" s="6" t="s">
        <v>104</v>
      </c>
      <c r="B49" s="4" t="s">
        <v>105</v>
      </c>
      <c r="C49" s="11">
        <v>4400</v>
      </c>
      <c r="D49" s="11">
        <v>4400</v>
      </c>
      <c r="E49" s="11">
        <v>4421.3</v>
      </c>
      <c r="F49" s="18">
        <f t="shared" si="0"/>
        <v>100.48409090909092</v>
      </c>
    </row>
    <row r="50" spans="1:6" ht="11.25">
      <c r="A50" s="6" t="s">
        <v>106</v>
      </c>
      <c r="B50" s="4" t="s">
        <v>107</v>
      </c>
      <c r="C50" s="11">
        <f>SUM(C51:C65)</f>
        <v>17300</v>
      </c>
      <c r="D50" s="11">
        <f>SUM(D51:D65)</f>
        <v>17300</v>
      </c>
      <c r="E50" s="11">
        <f>SUM(E51:E65)</f>
        <v>18001.700000000004</v>
      </c>
      <c r="F50" s="18">
        <f t="shared" si="0"/>
        <v>104.05606936416187</v>
      </c>
    </row>
    <row r="51" spans="1:6" ht="45">
      <c r="A51" s="6" t="s">
        <v>108</v>
      </c>
      <c r="B51" s="4" t="s">
        <v>109</v>
      </c>
      <c r="C51" s="11">
        <v>85</v>
      </c>
      <c r="D51" s="11">
        <v>85</v>
      </c>
      <c r="E51" s="11">
        <v>94.1</v>
      </c>
      <c r="F51" s="18">
        <f t="shared" si="0"/>
        <v>110.70588235294116</v>
      </c>
    </row>
    <row r="52" spans="1:6" ht="45">
      <c r="A52" s="6" t="s">
        <v>110</v>
      </c>
      <c r="B52" s="4" t="s">
        <v>111</v>
      </c>
      <c r="C52" s="11">
        <v>50</v>
      </c>
      <c r="D52" s="11">
        <v>50</v>
      </c>
      <c r="E52" s="11">
        <v>53.3</v>
      </c>
      <c r="F52" s="18">
        <f t="shared" si="0"/>
        <v>106.59999999999998</v>
      </c>
    </row>
    <row r="53" spans="1:6" ht="45">
      <c r="A53" s="6" t="s">
        <v>112</v>
      </c>
      <c r="B53" s="4" t="s">
        <v>113</v>
      </c>
      <c r="C53" s="11">
        <v>304</v>
      </c>
      <c r="D53" s="11">
        <v>304</v>
      </c>
      <c r="E53" s="11">
        <v>315.8</v>
      </c>
      <c r="F53" s="18">
        <f t="shared" si="0"/>
        <v>103.88157894736842</v>
      </c>
    </row>
    <row r="54" spans="1:6" ht="45">
      <c r="A54" s="6" t="s">
        <v>114</v>
      </c>
      <c r="B54" s="4" t="s">
        <v>115</v>
      </c>
      <c r="C54" s="11">
        <v>91</v>
      </c>
      <c r="D54" s="11">
        <v>91</v>
      </c>
      <c r="E54" s="11">
        <v>94.7</v>
      </c>
      <c r="F54" s="18">
        <f t="shared" si="0"/>
        <v>104.06593406593407</v>
      </c>
    </row>
    <row r="55" spans="1:6" ht="22.5">
      <c r="A55" s="6" t="s">
        <v>116</v>
      </c>
      <c r="B55" s="4" t="s">
        <v>117</v>
      </c>
      <c r="C55" s="11">
        <v>88</v>
      </c>
      <c r="D55" s="11">
        <v>88</v>
      </c>
      <c r="E55" s="11">
        <v>88</v>
      </c>
      <c r="F55" s="18">
        <f t="shared" si="0"/>
        <v>100</v>
      </c>
    </row>
    <row r="56" spans="1:6" ht="33.75">
      <c r="A56" s="6" t="s">
        <v>118</v>
      </c>
      <c r="B56" s="4" t="s">
        <v>119</v>
      </c>
      <c r="C56" s="11">
        <v>375</v>
      </c>
      <c r="D56" s="11">
        <v>375</v>
      </c>
      <c r="E56" s="11">
        <v>382</v>
      </c>
      <c r="F56" s="18">
        <f t="shared" si="0"/>
        <v>101.86666666666666</v>
      </c>
    </row>
    <row r="57" spans="1:6" ht="33.75">
      <c r="A57" s="6" t="s">
        <v>120</v>
      </c>
      <c r="B57" s="4" t="s">
        <v>121</v>
      </c>
      <c r="C57" s="11">
        <v>25</v>
      </c>
      <c r="D57" s="11">
        <v>25</v>
      </c>
      <c r="E57" s="11">
        <v>26.5</v>
      </c>
      <c r="F57" s="18">
        <f t="shared" si="0"/>
        <v>106</v>
      </c>
    </row>
    <row r="58" spans="1:6" ht="22.5">
      <c r="A58" s="6" t="s">
        <v>122</v>
      </c>
      <c r="B58" s="4" t="s">
        <v>123</v>
      </c>
      <c r="C58" s="11">
        <v>80</v>
      </c>
      <c r="D58" s="11">
        <v>80</v>
      </c>
      <c r="E58" s="11">
        <v>82.5</v>
      </c>
      <c r="F58" s="18">
        <f t="shared" si="0"/>
        <v>103.125</v>
      </c>
    </row>
    <row r="59" spans="1:6" ht="22.5">
      <c r="A59" s="6" t="s">
        <v>124</v>
      </c>
      <c r="B59" s="4" t="s">
        <v>125</v>
      </c>
      <c r="C59" s="11">
        <v>10</v>
      </c>
      <c r="D59" s="11">
        <v>10</v>
      </c>
      <c r="E59" s="11">
        <v>27.7</v>
      </c>
      <c r="F59" s="18">
        <f t="shared" si="0"/>
        <v>277</v>
      </c>
    </row>
    <row r="60" spans="1:6" ht="22.5">
      <c r="A60" s="6" t="s">
        <v>126</v>
      </c>
      <c r="B60" s="4" t="s">
        <v>127</v>
      </c>
      <c r="C60" s="11">
        <v>510</v>
      </c>
      <c r="D60" s="11">
        <v>510</v>
      </c>
      <c r="E60" s="11">
        <v>533.5</v>
      </c>
      <c r="F60" s="18">
        <f t="shared" si="0"/>
        <v>104.6078431372549</v>
      </c>
    </row>
    <row r="61" spans="1:6" ht="22.5">
      <c r="A61" s="6" t="s">
        <v>128</v>
      </c>
      <c r="B61" s="4" t="s">
        <v>129</v>
      </c>
      <c r="C61" s="11">
        <v>500</v>
      </c>
      <c r="D61" s="11">
        <v>500</v>
      </c>
      <c r="E61" s="11">
        <v>502.6</v>
      </c>
      <c r="F61" s="18">
        <f t="shared" si="0"/>
        <v>100.52000000000001</v>
      </c>
    </row>
    <row r="62" spans="1:6" ht="33.75">
      <c r="A62" s="6" t="s">
        <v>130</v>
      </c>
      <c r="B62" s="4" t="s">
        <v>131</v>
      </c>
      <c r="C62" s="11">
        <v>1182</v>
      </c>
      <c r="D62" s="11">
        <v>1182</v>
      </c>
      <c r="E62" s="11">
        <v>1201.6</v>
      </c>
      <c r="F62" s="18">
        <f t="shared" si="0"/>
        <v>101.65820642978002</v>
      </c>
    </row>
    <row r="63" spans="1:6" ht="22.5">
      <c r="A63" s="6" t="s">
        <v>132</v>
      </c>
      <c r="B63" s="4" t="s">
        <v>133</v>
      </c>
      <c r="C63" s="11">
        <v>10040</v>
      </c>
      <c r="D63" s="11">
        <v>10040</v>
      </c>
      <c r="E63" s="11">
        <v>10351.6</v>
      </c>
      <c r="F63" s="18">
        <f t="shared" si="0"/>
        <v>103.10358565737052</v>
      </c>
    </row>
    <row r="64" spans="1:6" ht="33.75">
      <c r="A64" s="6" t="s">
        <v>134</v>
      </c>
      <c r="B64" s="4" t="s">
        <v>135</v>
      </c>
      <c r="C64" s="11">
        <v>72</v>
      </c>
      <c r="D64" s="11">
        <v>72</v>
      </c>
      <c r="E64" s="11">
        <v>86.2</v>
      </c>
      <c r="F64" s="18">
        <f t="shared" si="0"/>
        <v>119.72222222222221</v>
      </c>
    </row>
    <row r="65" spans="1:6" ht="33.75">
      <c r="A65" s="6" t="s">
        <v>136</v>
      </c>
      <c r="B65" s="4" t="s">
        <v>137</v>
      </c>
      <c r="C65" s="11">
        <v>3888</v>
      </c>
      <c r="D65" s="11">
        <v>3888</v>
      </c>
      <c r="E65" s="11">
        <v>4161.6</v>
      </c>
      <c r="F65" s="18">
        <f t="shared" si="0"/>
        <v>107.03703703703704</v>
      </c>
    </row>
    <row r="66" spans="1:6" ht="11.25">
      <c r="A66" s="6" t="s">
        <v>138</v>
      </c>
      <c r="B66" s="4" t="s">
        <v>139</v>
      </c>
      <c r="C66" s="11">
        <f>SUM(C67:C68)</f>
        <v>345</v>
      </c>
      <c r="D66" s="11">
        <f>SUM(D67:D68)</f>
        <v>345</v>
      </c>
      <c r="E66" s="11">
        <f>SUM(E67:E68)</f>
        <v>605.5</v>
      </c>
      <c r="F66" s="18">
        <f t="shared" si="0"/>
        <v>175.5072463768116</v>
      </c>
    </row>
    <row r="67" spans="1:6" ht="22.5">
      <c r="A67" s="6" t="s">
        <v>140</v>
      </c>
      <c r="B67" s="4" t="s">
        <v>141</v>
      </c>
      <c r="C67" s="11"/>
      <c r="D67" s="11"/>
      <c r="E67" s="11">
        <v>194.6</v>
      </c>
      <c r="F67" s="18"/>
    </row>
    <row r="68" spans="1:6" ht="11.25">
      <c r="A68" s="6" t="s">
        <v>142</v>
      </c>
      <c r="B68" s="4" t="s">
        <v>143</v>
      </c>
      <c r="C68" s="11">
        <v>345</v>
      </c>
      <c r="D68" s="11">
        <v>345</v>
      </c>
      <c r="E68" s="11">
        <v>410.9</v>
      </c>
      <c r="F68" s="18">
        <f t="shared" si="0"/>
        <v>119.1014492753623</v>
      </c>
    </row>
    <row r="69" spans="1:6" ht="45">
      <c r="A69" s="6" t="s">
        <v>144</v>
      </c>
      <c r="B69" s="4" t="s">
        <v>145</v>
      </c>
      <c r="C69" s="11">
        <f>C70</f>
        <v>30194.7</v>
      </c>
      <c r="D69" s="11">
        <f>D70</f>
        <v>30194.7</v>
      </c>
      <c r="E69" s="11">
        <f>E70</f>
        <v>30194.7</v>
      </c>
      <c r="F69" s="18">
        <f t="shared" si="0"/>
        <v>100</v>
      </c>
    </row>
    <row r="70" spans="1:6" ht="33.75">
      <c r="A70" s="6" t="s">
        <v>146</v>
      </c>
      <c r="B70" s="4" t="s">
        <v>147</v>
      </c>
      <c r="C70" s="11">
        <v>30194.7</v>
      </c>
      <c r="D70" s="11">
        <v>30194.7</v>
      </c>
      <c r="E70" s="11">
        <v>30194.7</v>
      </c>
      <c r="F70" s="18">
        <f t="shared" si="0"/>
        <v>100</v>
      </c>
    </row>
    <row r="71" spans="1:6" ht="33.75">
      <c r="A71" s="6" t="s">
        <v>148</v>
      </c>
      <c r="B71" s="4" t="s">
        <v>149</v>
      </c>
      <c r="C71" s="11">
        <f>C72</f>
        <v>-1880.2</v>
      </c>
      <c r="D71" s="11">
        <f>D72</f>
        <v>-1880.2</v>
      </c>
      <c r="E71" s="11">
        <f>E72</f>
        <v>-1880.2</v>
      </c>
      <c r="F71" s="18">
        <f t="shared" si="0"/>
        <v>100</v>
      </c>
    </row>
    <row r="72" spans="1:6" ht="33.75">
      <c r="A72" s="6" t="s">
        <v>150</v>
      </c>
      <c r="B72" s="4" t="s">
        <v>151</v>
      </c>
      <c r="C72" s="11">
        <v>-1880.2</v>
      </c>
      <c r="D72" s="11">
        <v>-1880.2</v>
      </c>
      <c r="E72" s="11">
        <v>-1880.2</v>
      </c>
      <c r="F72" s="18">
        <f aca="true" t="shared" si="1" ref="F72:F92">E72/D72*100</f>
        <v>100</v>
      </c>
    </row>
    <row r="73" spans="1:6" ht="11.25">
      <c r="A73" s="6" t="s">
        <v>152</v>
      </c>
      <c r="B73" s="4" t="s">
        <v>153</v>
      </c>
      <c r="C73" s="11">
        <f>C74</f>
        <v>484599.19999999995</v>
      </c>
      <c r="D73" s="11">
        <f>D74</f>
        <v>501514.9</v>
      </c>
      <c r="E73" s="11">
        <f>E74</f>
        <v>486488.1</v>
      </c>
      <c r="F73" s="18">
        <f t="shared" si="1"/>
        <v>97.0037181347952</v>
      </c>
    </row>
    <row r="74" spans="1:6" ht="22.5">
      <c r="A74" s="6" t="s">
        <v>154</v>
      </c>
      <c r="B74" s="4" t="s">
        <v>155</v>
      </c>
      <c r="C74" s="11">
        <f>SUM(C75,C76,C81,C91)</f>
        <v>484599.19999999995</v>
      </c>
      <c r="D74" s="11">
        <f>SUM(D75,D76,D81,D91)</f>
        <v>501514.9</v>
      </c>
      <c r="E74" s="11">
        <f>SUM(E75,E76,E81,E91)</f>
        <v>486488.1</v>
      </c>
      <c r="F74" s="18">
        <f t="shared" si="1"/>
        <v>97.0037181347952</v>
      </c>
    </row>
    <row r="75" spans="1:6" ht="22.5">
      <c r="A75" s="6" t="s">
        <v>156</v>
      </c>
      <c r="B75" s="4" t="s">
        <v>157</v>
      </c>
      <c r="C75" s="11">
        <v>17541.7</v>
      </c>
      <c r="D75" s="11">
        <v>17541.7</v>
      </c>
      <c r="E75" s="11">
        <v>17541.7</v>
      </c>
      <c r="F75" s="18">
        <f t="shared" si="1"/>
        <v>100</v>
      </c>
    </row>
    <row r="76" spans="1:6" ht="22.5">
      <c r="A76" s="6" t="s">
        <v>158</v>
      </c>
      <c r="B76" s="4" t="s">
        <v>159</v>
      </c>
      <c r="C76" s="11">
        <f>SUM(C77:C80)</f>
        <v>101702.2</v>
      </c>
      <c r="D76" s="11">
        <f>SUM(D77:D80)</f>
        <v>117606.2</v>
      </c>
      <c r="E76" s="11">
        <f>SUM(E77:E80)</f>
        <v>103788.2</v>
      </c>
      <c r="F76" s="18">
        <f t="shared" si="1"/>
        <v>88.25061944013156</v>
      </c>
    </row>
    <row r="77" spans="1:6" ht="33.75">
      <c r="A77" s="6" t="s">
        <v>160</v>
      </c>
      <c r="B77" s="4" t="s">
        <v>161</v>
      </c>
      <c r="C77" s="11">
        <v>51540</v>
      </c>
      <c r="D77" s="11">
        <v>67415</v>
      </c>
      <c r="E77" s="11">
        <v>67415</v>
      </c>
      <c r="F77" s="18">
        <f t="shared" si="1"/>
        <v>100</v>
      </c>
    </row>
    <row r="78" spans="1:6" ht="22.5">
      <c r="A78" s="6" t="s">
        <v>162</v>
      </c>
      <c r="B78" s="4" t="s">
        <v>163</v>
      </c>
      <c r="C78" s="11">
        <v>512</v>
      </c>
      <c r="D78" s="11">
        <v>512</v>
      </c>
      <c r="E78" s="11">
        <v>512</v>
      </c>
      <c r="F78" s="18">
        <f t="shared" si="1"/>
        <v>100</v>
      </c>
    </row>
    <row r="79" spans="1:6" ht="22.5">
      <c r="A79" s="6" t="s">
        <v>164</v>
      </c>
      <c r="B79" s="4" t="s">
        <v>165</v>
      </c>
      <c r="C79" s="11">
        <v>19172.7</v>
      </c>
      <c r="D79" s="11">
        <v>19172.7</v>
      </c>
      <c r="E79" s="11">
        <v>5354.7</v>
      </c>
      <c r="F79" s="18">
        <f t="shared" si="1"/>
        <v>27.92877372514043</v>
      </c>
    </row>
    <row r="80" spans="1:6" ht="11.25">
      <c r="A80" s="6" t="s">
        <v>166</v>
      </c>
      <c r="B80" s="4" t="s">
        <v>167</v>
      </c>
      <c r="C80" s="11">
        <v>30477.5</v>
      </c>
      <c r="D80" s="11">
        <v>30506.5</v>
      </c>
      <c r="E80" s="11">
        <v>30506.5</v>
      </c>
      <c r="F80" s="18">
        <f t="shared" si="1"/>
        <v>100</v>
      </c>
    </row>
    <row r="81" spans="1:6" ht="22.5">
      <c r="A81" s="6" t="s">
        <v>168</v>
      </c>
      <c r="B81" s="4" t="s">
        <v>169</v>
      </c>
      <c r="C81" s="11">
        <f>SUM(C82:C90)</f>
        <v>359610.89999999997</v>
      </c>
      <c r="D81" s="11">
        <f>SUM(D82:D90)</f>
        <v>360622.6</v>
      </c>
      <c r="E81" s="11">
        <f>SUM(E82:E90)</f>
        <v>359413.8</v>
      </c>
      <c r="F81" s="18">
        <f t="shared" si="1"/>
        <v>99.66480192866449</v>
      </c>
    </row>
    <row r="82" spans="1:6" ht="45">
      <c r="A82" s="6" t="s">
        <v>170</v>
      </c>
      <c r="B82" s="4" t="s">
        <v>171</v>
      </c>
      <c r="C82" s="11">
        <v>0</v>
      </c>
      <c r="D82" s="11">
        <v>11.7</v>
      </c>
      <c r="E82" s="11">
        <v>11.7</v>
      </c>
      <c r="F82" s="18"/>
    </row>
    <row r="83" spans="1:6" ht="22.5">
      <c r="A83" s="6" t="s">
        <v>172</v>
      </c>
      <c r="B83" s="4" t="s">
        <v>173</v>
      </c>
      <c r="C83" s="11">
        <v>7925</v>
      </c>
      <c r="D83" s="11">
        <v>7925</v>
      </c>
      <c r="E83" s="11">
        <v>7925</v>
      </c>
      <c r="F83" s="18">
        <f t="shared" si="1"/>
        <v>100</v>
      </c>
    </row>
    <row r="84" spans="1:6" ht="22.5">
      <c r="A84" s="6" t="s">
        <v>174</v>
      </c>
      <c r="B84" s="4" t="s">
        <v>175</v>
      </c>
      <c r="C84" s="11">
        <v>287157.3</v>
      </c>
      <c r="D84" s="11">
        <v>287988.3</v>
      </c>
      <c r="E84" s="11">
        <v>287640.3</v>
      </c>
      <c r="F84" s="18">
        <f t="shared" si="1"/>
        <v>99.87916175761306</v>
      </c>
    </row>
    <row r="85" spans="1:6" ht="33.75">
      <c r="A85" s="6" t="s">
        <v>176</v>
      </c>
      <c r="B85" s="4" t="s">
        <v>177</v>
      </c>
      <c r="C85" s="11">
        <v>44265.8</v>
      </c>
      <c r="D85" s="11">
        <v>44265.8</v>
      </c>
      <c r="E85" s="11">
        <v>44265.8</v>
      </c>
      <c r="F85" s="18">
        <f t="shared" si="1"/>
        <v>100</v>
      </c>
    </row>
    <row r="86" spans="1:6" ht="45">
      <c r="A86" s="6" t="s">
        <v>178</v>
      </c>
      <c r="B86" s="4" t="s">
        <v>179</v>
      </c>
      <c r="C86" s="11">
        <v>5907.6</v>
      </c>
      <c r="D86" s="11">
        <v>6076.6</v>
      </c>
      <c r="E86" s="11">
        <v>6076.6</v>
      </c>
      <c r="F86" s="18">
        <f t="shared" si="1"/>
        <v>100</v>
      </c>
    </row>
    <row r="87" spans="1:6" ht="90">
      <c r="A87" s="6" t="s">
        <v>0</v>
      </c>
      <c r="B87" s="4" t="s">
        <v>1</v>
      </c>
      <c r="C87" s="11">
        <v>3969</v>
      </c>
      <c r="D87" s="11">
        <v>3969</v>
      </c>
      <c r="E87" s="11">
        <v>3969</v>
      </c>
      <c r="F87" s="18">
        <f t="shared" si="1"/>
        <v>100</v>
      </c>
    </row>
    <row r="88" spans="1:6" ht="33.75">
      <c r="A88" s="6" t="s">
        <v>2</v>
      </c>
      <c r="B88" s="4" t="s">
        <v>3</v>
      </c>
      <c r="C88" s="11">
        <v>5455</v>
      </c>
      <c r="D88" s="11">
        <v>5455</v>
      </c>
      <c r="E88" s="11">
        <v>4631</v>
      </c>
      <c r="F88" s="18">
        <f t="shared" si="1"/>
        <v>84.89459211732355</v>
      </c>
    </row>
    <row r="89" spans="1:6" ht="33.75">
      <c r="A89" s="6" t="s">
        <v>4</v>
      </c>
      <c r="B89" s="4" t="s">
        <v>5</v>
      </c>
      <c r="C89" s="11">
        <v>4710.4</v>
      </c>
      <c r="D89" s="11">
        <v>4710.4</v>
      </c>
      <c r="E89" s="11">
        <v>4710.4</v>
      </c>
      <c r="F89" s="18">
        <f t="shared" si="1"/>
        <v>100</v>
      </c>
    </row>
    <row r="90" spans="1:6" ht="11.25">
      <c r="A90" s="6" t="s">
        <v>6</v>
      </c>
      <c r="B90" s="4" t="s">
        <v>7</v>
      </c>
      <c r="C90" s="11">
        <v>220.8</v>
      </c>
      <c r="D90" s="11">
        <v>220.8</v>
      </c>
      <c r="E90" s="11">
        <v>184</v>
      </c>
      <c r="F90" s="18">
        <f t="shared" si="1"/>
        <v>83.33333333333333</v>
      </c>
    </row>
    <row r="91" spans="1:6" ht="11.25">
      <c r="A91" s="6" t="s">
        <v>8</v>
      </c>
      <c r="B91" s="4" t="s">
        <v>9</v>
      </c>
      <c r="C91" s="11">
        <f>SUM(C92)</f>
        <v>5744.4</v>
      </c>
      <c r="D91" s="11">
        <f>SUM(D92)</f>
        <v>5744.4</v>
      </c>
      <c r="E91" s="11">
        <f>SUM(E92)</f>
        <v>5744.4</v>
      </c>
      <c r="F91" s="18">
        <f t="shared" si="1"/>
        <v>100</v>
      </c>
    </row>
    <row r="92" spans="1:6" ht="45">
      <c r="A92" s="6" t="s">
        <v>10</v>
      </c>
      <c r="B92" s="4" t="s">
        <v>11</v>
      </c>
      <c r="C92" s="11">
        <v>5744.4</v>
      </c>
      <c r="D92" s="11">
        <v>5744.4</v>
      </c>
      <c r="E92" s="11">
        <v>5744.4</v>
      </c>
      <c r="F92" s="18">
        <f t="shared" si="1"/>
        <v>100</v>
      </c>
    </row>
    <row r="93" ht="11.25">
      <c r="C93" s="19"/>
    </row>
    <row r="94" spans="1:6" s="10" customFormat="1" ht="12.75">
      <c r="A94" s="9" t="s">
        <v>16</v>
      </c>
      <c r="B94" s="8"/>
      <c r="C94" s="20"/>
      <c r="D94" s="20"/>
      <c r="E94" s="20" t="s">
        <v>17</v>
      </c>
      <c r="F94" s="21"/>
    </row>
    <row r="95" ht="11.25">
      <c r="C95" s="19"/>
    </row>
    <row r="96" ht="11.25">
      <c r="C96" s="19"/>
    </row>
    <row r="97" ht="11.25">
      <c r="C97" s="19"/>
    </row>
    <row r="98" ht="11.25">
      <c r="C98" s="19"/>
    </row>
    <row r="99" ht="11.25">
      <c r="C99" s="19"/>
    </row>
    <row r="100" ht="11.25">
      <c r="C100" s="19"/>
    </row>
    <row r="101" ht="11.25">
      <c r="C101" s="19"/>
    </row>
    <row r="102" ht="11.25">
      <c r="C102" s="19"/>
    </row>
    <row r="103" ht="11.25">
      <c r="C103" s="19"/>
    </row>
    <row r="104" ht="11.25">
      <c r="C104" s="19"/>
    </row>
    <row r="105" ht="11.25">
      <c r="C105" s="19"/>
    </row>
    <row r="106" ht="11.25">
      <c r="C106" s="19"/>
    </row>
    <row r="107" ht="11.25">
      <c r="C107" s="19"/>
    </row>
    <row r="108" ht="11.25">
      <c r="C108" s="19"/>
    </row>
    <row r="109" ht="11.25">
      <c r="C109" s="19"/>
    </row>
    <row r="110" ht="11.25">
      <c r="C110" s="19"/>
    </row>
    <row r="111" ht="11.25">
      <c r="C111" s="19"/>
    </row>
    <row r="112" ht="11.25">
      <c r="C112" s="19"/>
    </row>
    <row r="113" ht="11.25">
      <c r="C113" s="19"/>
    </row>
    <row r="114" ht="11.25">
      <c r="C114" s="19"/>
    </row>
    <row r="115" ht="11.25">
      <c r="C115" s="19"/>
    </row>
    <row r="116" ht="11.25">
      <c r="C116" s="19"/>
    </row>
    <row r="117" ht="11.25">
      <c r="C117" s="19"/>
    </row>
    <row r="118" ht="11.25">
      <c r="C118" s="19"/>
    </row>
    <row r="119" ht="11.25">
      <c r="C119" s="19"/>
    </row>
    <row r="120" ht="11.25">
      <c r="C120" s="19"/>
    </row>
    <row r="121" ht="11.25">
      <c r="C121" s="19"/>
    </row>
    <row r="122" ht="11.25">
      <c r="C122" s="19"/>
    </row>
    <row r="123" ht="11.25">
      <c r="C123" s="19"/>
    </row>
    <row r="124" ht="11.25">
      <c r="C124" s="19"/>
    </row>
    <row r="125" ht="11.25">
      <c r="C125" s="19"/>
    </row>
    <row r="126" ht="11.25">
      <c r="C126" s="19"/>
    </row>
    <row r="127" ht="11.25">
      <c r="C127" s="19"/>
    </row>
    <row r="128" ht="11.25">
      <c r="C128" s="19"/>
    </row>
    <row r="129" ht="11.25">
      <c r="C129" s="19"/>
    </row>
    <row r="130" ht="11.25">
      <c r="C130" s="19"/>
    </row>
    <row r="131" ht="11.25">
      <c r="C131" s="19"/>
    </row>
    <row r="132" ht="11.25">
      <c r="C132" s="19"/>
    </row>
    <row r="133" ht="11.25">
      <c r="C133" s="19"/>
    </row>
    <row r="134" ht="11.25">
      <c r="C134" s="19"/>
    </row>
    <row r="135" ht="11.25">
      <c r="C135" s="19"/>
    </row>
    <row r="136" ht="11.25">
      <c r="C136" s="19"/>
    </row>
    <row r="137" ht="11.25">
      <c r="C137" s="19"/>
    </row>
    <row r="138" ht="11.25">
      <c r="C138" s="19"/>
    </row>
    <row r="139" ht="11.25">
      <c r="C139" s="19"/>
    </row>
    <row r="140" ht="11.25">
      <c r="C140" s="19"/>
    </row>
    <row r="141" ht="11.25">
      <c r="C141" s="19"/>
    </row>
    <row r="142" ht="11.25">
      <c r="C142" s="19"/>
    </row>
    <row r="143" ht="11.25">
      <c r="C143" s="19"/>
    </row>
    <row r="144" ht="11.25">
      <c r="C144" s="19"/>
    </row>
    <row r="145" ht="11.25">
      <c r="C145" s="19"/>
    </row>
    <row r="146" ht="11.25">
      <c r="C146" s="19"/>
    </row>
    <row r="147" ht="11.25">
      <c r="C147" s="19"/>
    </row>
    <row r="148" ht="11.25">
      <c r="C148" s="19"/>
    </row>
    <row r="149" ht="11.25">
      <c r="C149" s="19"/>
    </row>
    <row r="150" ht="11.25">
      <c r="C150" s="19"/>
    </row>
    <row r="151" ht="11.25">
      <c r="C151" s="19"/>
    </row>
    <row r="152" ht="11.25">
      <c r="C152" s="19"/>
    </row>
    <row r="153" ht="11.25">
      <c r="C153" s="19"/>
    </row>
    <row r="154" ht="11.25">
      <c r="C154" s="19"/>
    </row>
    <row r="155" ht="11.25">
      <c r="C155" s="19"/>
    </row>
    <row r="156" ht="11.25">
      <c r="C156" s="19"/>
    </row>
    <row r="157" ht="11.25">
      <c r="C157" s="19"/>
    </row>
    <row r="158" ht="11.25">
      <c r="C158" s="19"/>
    </row>
    <row r="159" ht="11.25">
      <c r="C159" s="19"/>
    </row>
    <row r="160" ht="11.25">
      <c r="C160" s="19"/>
    </row>
  </sheetData>
  <mergeCells count="2">
    <mergeCell ref="A3:F3"/>
    <mergeCell ref="D1:F1"/>
  </mergeCells>
  <printOptions/>
  <pageMargins left="0.39370078740157477" right="0.39370078740157477" top="0.32" bottom="0.25" header="0.25" footer="0.1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Klimkina</dc:creator>
  <cp:keywords/>
  <dc:description/>
  <cp:lastModifiedBy>Valvas</cp:lastModifiedBy>
  <cp:lastPrinted>2010-03-03T14:22:51Z</cp:lastPrinted>
  <dcterms:created xsi:type="dcterms:W3CDTF">2010-03-02T06:35:01Z</dcterms:created>
  <dcterms:modified xsi:type="dcterms:W3CDTF">2010-03-04T10:53:20Z</dcterms:modified>
  <cp:category/>
  <cp:version/>
  <cp:contentType/>
  <cp:contentStatus/>
</cp:coreProperties>
</file>